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ATA\TKPUCHOV\DOCHADZKA\"/>
    </mc:Choice>
  </mc:AlternateContent>
  <xr:revisionPtr revIDLastSave="0" documentId="8_{522E45C3-BEAB-48A1-87EE-F5376462021D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r:id="rId1"/>
    <sheet name="rozdelenie" sheetId="2" r:id="rId2"/>
    <sheet name="Sheet2" sheetId="4" r:id="rId3"/>
  </sheets>
  <externalReferences>
    <externalReference r:id="rId4"/>
  </externalReferences>
  <definedNames>
    <definedName name="_xlnm._FilterDatabase" localSheetId="1" hidden="1">rozdelenie!$A$1:$I$31</definedName>
    <definedName name="_xlnm.Print_Area" localSheetId="1">rozdelenie!$A$1:$I$31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2" l="1"/>
  <c r="C14" i="2"/>
  <c r="B14" i="2"/>
  <c r="C31" i="2"/>
  <c r="C30" i="2"/>
  <c r="C29" i="2"/>
  <c r="C28" i="2"/>
  <c r="C26" i="2"/>
  <c r="C24" i="2"/>
  <c r="C23" i="2"/>
  <c r="C22" i="2"/>
  <c r="C21" i="2"/>
  <c r="C20" i="2"/>
  <c r="C19" i="2"/>
  <c r="C18" i="2"/>
  <c r="C12" i="2"/>
  <c r="C11" i="2"/>
  <c r="C8" i="2"/>
  <c r="C7" i="2"/>
  <c r="C5" i="2"/>
  <c r="B31" i="2"/>
  <c r="B30" i="2"/>
  <c r="B29" i="2"/>
  <c r="B28" i="2"/>
  <c r="B26" i="2"/>
  <c r="B23" i="2"/>
  <c r="B22" i="2"/>
  <c r="B20" i="2"/>
  <c r="B19" i="2"/>
  <c r="B12" i="2"/>
  <c r="B11" i="2"/>
  <c r="B8" i="2"/>
  <c r="B7" i="2"/>
  <c r="B5" i="2"/>
  <c r="N31" i="2"/>
  <c r="J31" i="2"/>
  <c r="K30" i="2"/>
  <c r="L29" i="2"/>
  <c r="M28" i="2"/>
  <c r="N27" i="2"/>
  <c r="J27" i="2"/>
  <c r="K26" i="2"/>
  <c r="L25" i="2"/>
  <c r="M24" i="2"/>
  <c r="N23" i="2"/>
  <c r="J23" i="2"/>
  <c r="K22" i="2"/>
  <c r="L21" i="2"/>
  <c r="M20" i="2"/>
  <c r="N19" i="2"/>
  <c r="J19" i="2"/>
  <c r="K18" i="2"/>
  <c r="L17" i="2"/>
  <c r="M16" i="2"/>
  <c r="N15" i="2"/>
  <c r="J15" i="2"/>
  <c r="K14" i="2"/>
  <c r="L13" i="2"/>
  <c r="M12" i="2"/>
  <c r="N11" i="2"/>
  <c r="J11" i="2"/>
  <c r="K10" i="2"/>
  <c r="L9" i="2"/>
  <c r="M8" i="2"/>
  <c r="N7" i="2"/>
  <c r="J7" i="2"/>
  <c r="K6" i="2"/>
  <c r="L5" i="2"/>
  <c r="M4" i="2"/>
  <c r="N3" i="2"/>
  <c r="J3" i="2"/>
  <c r="K2" i="2"/>
  <c r="M30" i="2"/>
  <c r="J29" i="2"/>
  <c r="L27" i="2"/>
  <c r="N25" i="2"/>
  <c r="J25" i="2"/>
  <c r="L23" i="2"/>
  <c r="N21" i="2"/>
  <c r="K20" i="2"/>
  <c r="M18" i="2"/>
  <c r="J17" i="2"/>
  <c r="L15" i="2"/>
  <c r="M14" i="2"/>
  <c r="J13" i="2"/>
  <c r="L11" i="2"/>
  <c r="N9" i="2"/>
  <c r="L7" i="2"/>
  <c r="N5" i="2"/>
  <c r="J5" i="2"/>
  <c r="L3" i="2"/>
  <c r="K31" i="2"/>
  <c r="N28" i="2"/>
  <c r="K27" i="2"/>
  <c r="M25" i="2"/>
  <c r="J24" i="2"/>
  <c r="L22" i="2"/>
  <c r="N20" i="2"/>
  <c r="K19" i="2"/>
  <c r="M17" i="2"/>
  <c r="J16" i="2"/>
  <c r="L14" i="2"/>
  <c r="N12" i="2"/>
  <c r="K11" i="2"/>
  <c r="M9" i="2"/>
  <c r="J8" i="2"/>
  <c r="L6" i="2"/>
  <c r="N4" i="2"/>
  <c r="K3" i="2"/>
  <c r="M31" i="2"/>
  <c r="N30" i="2"/>
  <c r="J30" i="2"/>
  <c r="K29" i="2"/>
  <c r="L28" i="2"/>
  <c r="M27" i="2"/>
  <c r="N26" i="2"/>
  <c r="J26" i="2"/>
  <c r="K25" i="2"/>
  <c r="L24" i="2"/>
  <c r="M23" i="2"/>
  <c r="N22" i="2"/>
  <c r="J22" i="2"/>
  <c r="K21" i="2"/>
  <c r="L20" i="2"/>
  <c r="M19" i="2"/>
  <c r="N18" i="2"/>
  <c r="J18" i="2"/>
  <c r="K17" i="2"/>
  <c r="L16" i="2"/>
  <c r="M15" i="2"/>
  <c r="N14" i="2"/>
  <c r="J14" i="2"/>
  <c r="K13" i="2"/>
  <c r="L12" i="2"/>
  <c r="M11" i="2"/>
  <c r="N10" i="2"/>
  <c r="J10" i="2"/>
  <c r="K9" i="2"/>
  <c r="L8" i="2"/>
  <c r="M7" i="2"/>
  <c r="N6" i="2"/>
  <c r="J6" i="2"/>
  <c r="K5" i="2"/>
  <c r="L4" i="2"/>
  <c r="M3" i="2"/>
  <c r="N2" i="2"/>
  <c r="L31" i="2"/>
  <c r="N29" i="2"/>
  <c r="K28" i="2"/>
  <c r="M26" i="2"/>
  <c r="K24" i="2"/>
  <c r="M22" i="2"/>
  <c r="J21" i="2"/>
  <c r="L19" i="2"/>
  <c r="N17" i="2"/>
  <c r="K16" i="2"/>
  <c r="N13" i="2"/>
  <c r="K12" i="2"/>
  <c r="M10" i="2"/>
  <c r="J9" i="2"/>
  <c r="K8" i="2"/>
  <c r="M6" i="2"/>
  <c r="K4" i="2"/>
  <c r="M2" i="2"/>
  <c r="L30" i="2"/>
  <c r="M29" i="2"/>
  <c r="J28" i="2"/>
  <c r="L26" i="2"/>
  <c r="N24" i="2"/>
  <c r="K23" i="2"/>
  <c r="M21" i="2"/>
  <c r="J20" i="2"/>
  <c r="L18" i="2"/>
  <c r="N16" i="2"/>
  <c r="K15" i="2"/>
  <c r="M13" i="2"/>
  <c r="J12" i="2"/>
  <c r="L10" i="2"/>
  <c r="N8" i="2"/>
  <c r="K7" i="2"/>
  <c r="M5" i="2"/>
  <c r="J4" i="2"/>
  <c r="L2" i="2"/>
  <c r="J2" i="2"/>
  <c r="P12" i="2"/>
  <c r="P9" i="2"/>
</calcChain>
</file>

<file path=xl/sharedStrings.xml><?xml version="1.0" encoding="utf-8"?>
<sst xmlns="http://schemas.openxmlformats.org/spreadsheetml/2006/main" count="82" uniqueCount="71">
  <si>
    <t>utorok : 16-17.00 O. Ondríčková, M.Pechová, I.Luhový</t>
  </si>
  <si>
    <t>              17-18.00 Varjasi, Vrábel, Janíková</t>
  </si>
  <si>
    <t>              18-19   Schultz, ...</t>
  </si>
  <si>
    <t>streda 16-17 tí Lenkyni krpci</t>
  </si>
  <si>
    <t>            17-18 Ondríčková, Pechová, Janíková, vetesková</t>
  </si>
  <si>
    <t>            18-19 Jurgová, +2, Hričovský</t>
  </si>
  <si>
    <t>štvrtok 16-17 Ondríčková, Pechová, Varjasi, hlavackova</t>
  </si>
  <si>
    <t>            17-18 Janíková, Vrábel, Jurgová, veteskova</t>
  </si>
  <si>
    <t>             18-19 Schultz, ......</t>
  </si>
  <si>
    <t>Lenka piatok : 17-18 tí malí krpci, keby nemohla zoberiem ich ja</t>
  </si>
  <si>
    <t>Vetešková + Po alebo Pia</t>
  </si>
  <si>
    <t>Hričovský - trikrát</t>
  </si>
  <si>
    <t>PRIEZVISKO - MENO</t>
  </si>
  <si>
    <t>ročník</t>
  </si>
  <si>
    <t>mobil</t>
  </si>
  <si>
    <t>mail</t>
  </si>
  <si>
    <t>PO</t>
  </si>
  <si>
    <t>UT</t>
  </si>
  <si>
    <t>ST</t>
  </si>
  <si>
    <t>STV</t>
  </si>
  <si>
    <t>PIA</t>
  </si>
  <si>
    <t>Drobná Nina</t>
  </si>
  <si>
    <t>0903866162</t>
  </si>
  <si>
    <t>Galánek Jakub</t>
  </si>
  <si>
    <t>00421914371358</t>
  </si>
  <si>
    <t>Galánek Matej</t>
  </si>
  <si>
    <t>Hlavačková Katarína</t>
  </si>
  <si>
    <t>Hričovský Juraj</t>
  </si>
  <si>
    <t>0907066795</t>
  </si>
  <si>
    <t>Janíková Nicole</t>
  </si>
  <si>
    <t>Jurgová Lucia</t>
  </si>
  <si>
    <t>Kebisová Sára</t>
  </si>
  <si>
    <t>00421911400492</t>
  </si>
  <si>
    <t>Kravčík Patrik</t>
  </si>
  <si>
    <t>Kukosová Alžbet</t>
  </si>
  <si>
    <t>Luhový Daniel</t>
  </si>
  <si>
    <t>+421907799248</t>
  </si>
  <si>
    <t>Luhový Ivan</t>
  </si>
  <si>
    <t>Návoj Peter ml.</t>
  </si>
  <si>
    <t>00421902669891</t>
  </si>
  <si>
    <t>Novosadová Diana</t>
  </si>
  <si>
    <t>Ondričková Olivia</t>
  </si>
  <si>
    <t>Paliesek Samuel</t>
  </si>
  <si>
    <t>Pastorek Adam</t>
  </si>
  <si>
    <t>Pechová Michaela</t>
  </si>
  <si>
    <t>Pechová Natália</t>
  </si>
  <si>
    <t>Pontes Kristína</t>
  </si>
  <si>
    <t>Schulcz Jakub</t>
  </si>
  <si>
    <t>Sliacka Sófia</t>
  </si>
  <si>
    <t>0915745399</t>
  </si>
  <si>
    <t>Šišková Tamara</t>
  </si>
  <si>
    <t>Varjassy Filip</t>
  </si>
  <si>
    <t>Vetešková Laura</t>
  </si>
  <si>
    <t>Vrábel Martin</t>
  </si>
  <si>
    <t>0907736613</t>
  </si>
  <si>
    <t>Robo Janiga</t>
  </si>
  <si>
    <t>0911429093</t>
  </si>
  <si>
    <t>Maťo Mitro</t>
  </si>
  <si>
    <t>0918933616</t>
  </si>
  <si>
    <t>Lenka Janigová</t>
  </si>
  <si>
    <t>Oliver Krošlák</t>
  </si>
  <si>
    <t>Vladimír Kuchař</t>
  </si>
  <si>
    <t>Eduard Kukosa</t>
  </si>
  <si>
    <t>Mareček Marko</t>
  </si>
  <si>
    <t>0903 468 642 - otec, 0904 717 101- mama</t>
  </si>
  <si>
    <t>Motolová Sofia</t>
  </si>
  <si>
    <t>0907 368 165 - mama</t>
  </si>
  <si>
    <t>Kondrčíková Emma</t>
  </si>
  <si>
    <t>0911 899 865 - otec</t>
  </si>
  <si>
    <t>Rafajová Nasťa</t>
  </si>
  <si>
    <t>0903 805 178 - otec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</si>
</sst>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NumberFormat="1" applyFill="1" applyBorder="1"/>
    <xf numFmtId="49" fontId="0" fillId="0" borderId="1" xfId="0" applyNumberFormat="1" applyFill="1" applyBorder="1"/>
    <xf numFmtId="0" fontId="6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13" borderId="1" xfId="0" applyFill="1" applyBorder="1"/>
    <xf numFmtId="0" fontId="5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/>
    </xf>
    <xf numFmtId="0" fontId="1" fillId="0" borderId="1" xfId="0" applyFont="1" applyFill="1" applyBorder="1"/>
    <xf numFmtId="0" fontId="9" fillId="11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39bed2bc5c6aee/Dokumenty/VYBOR_TKPU/CLENOVIA_2018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i_a_sutazni"/>
      <sheetName val="dospeli"/>
      <sheetName val="Sheet2"/>
      <sheetName val="bulksms"/>
      <sheetName val="bulkemail"/>
    </sheetNames>
    <sheetDataSet>
      <sheetData sheetId="0">
        <row r="1">
          <cell r="B1" t="str">
            <v>MENO</v>
          </cell>
          <cell r="C1" t="str">
            <v>M/ž</v>
          </cell>
          <cell r="D1" t="str">
            <v>reg. platná do</v>
          </cell>
          <cell r="E1" t="str">
            <v>TK Púchov</v>
          </cell>
          <cell r="F1" t="str">
            <v>email</v>
          </cell>
          <cell r="G1" t="str">
            <v>mobil</v>
          </cell>
          <cell r="H1" t="str">
            <v>ročník</v>
          </cell>
          <cell r="I1" t="str">
            <v>poradové číslo</v>
          </cell>
          <cell r="J1" t="str">
            <v>user</v>
          </cell>
          <cell r="K1" t="str">
            <v>meno</v>
          </cell>
        </row>
        <row r="2">
          <cell r="B2" t="str">
            <v>Belavá Eliška</v>
          </cell>
          <cell r="C2" t="str">
            <v>Ž</v>
          </cell>
          <cell r="D2">
            <v>43769</v>
          </cell>
          <cell r="E2" t="str">
            <v>TK Púchov</v>
          </cell>
          <cell r="F2" t="str">
            <v>jbelava11@gmail.com</v>
          </cell>
          <cell r="G2" t="str">
            <v>+421908185079</v>
          </cell>
          <cell r="H2">
            <v>2003</v>
          </cell>
          <cell r="I2">
            <v>1</v>
          </cell>
          <cell r="J2" t="str">
            <v>belavaj</v>
          </cell>
          <cell r="K2" t="str">
            <v>Belavá Eliška</v>
          </cell>
        </row>
        <row r="3">
          <cell r="B3" t="str">
            <v>Belavá Nikoleta</v>
          </cell>
          <cell r="C3" t="str">
            <v>Ž</v>
          </cell>
          <cell r="D3">
            <v>43769</v>
          </cell>
          <cell r="E3" t="str">
            <v>TK Púchov</v>
          </cell>
          <cell r="F3" t="str">
            <v>jbelava11@gmail.com</v>
          </cell>
          <cell r="G3" t="str">
            <v>+421908185079</v>
          </cell>
          <cell r="H3">
            <v>2006</v>
          </cell>
          <cell r="I3">
            <v>2</v>
          </cell>
          <cell r="J3" t="str">
            <v>belavaj</v>
          </cell>
          <cell r="K3" t="str">
            <v>Belavá Nikoleta</v>
          </cell>
        </row>
        <row r="4">
          <cell r="B4" t="str">
            <v>Cenigová Adriana</v>
          </cell>
          <cell r="C4" t="str">
            <v>Ž</v>
          </cell>
          <cell r="D4">
            <v>43769</v>
          </cell>
          <cell r="E4" t="str">
            <v>TK Púchov</v>
          </cell>
          <cell r="F4" t="str">
            <v>cenigamiro@gmail.com</v>
          </cell>
          <cell r="G4" t="str">
            <v>+421907242171</v>
          </cell>
          <cell r="H4">
            <v>2005</v>
          </cell>
          <cell r="I4">
            <v>3</v>
          </cell>
          <cell r="J4" t="str">
            <v>cenigam</v>
          </cell>
          <cell r="K4" t="str">
            <v>Cenigová Adriana</v>
          </cell>
        </row>
        <row r="5">
          <cell r="B5" t="str">
            <v>Crkoňová Tereza</v>
          </cell>
          <cell r="F5" t="str">
            <v>vlasticka.1960.z@gmail.com</v>
          </cell>
          <cell r="G5" t="str">
            <v>0903534943</v>
          </cell>
          <cell r="H5">
            <v>2010</v>
          </cell>
          <cell r="I5">
            <v>4</v>
          </cell>
          <cell r="J5" t="str">
            <v>crkonova</v>
          </cell>
          <cell r="K5" t="str">
            <v>Crkoňová Tereza</v>
          </cell>
        </row>
        <row r="6">
          <cell r="B6" t="str">
            <v>Čviriková Natália</v>
          </cell>
          <cell r="C6" t="str">
            <v>Ž</v>
          </cell>
          <cell r="D6">
            <v>43769</v>
          </cell>
          <cell r="E6" t="str">
            <v>TK Púchov</v>
          </cell>
          <cell r="F6" t="str">
            <v>cvirikova.adriana@zoznam.sk</v>
          </cell>
          <cell r="G6" t="str">
            <v>+421908517033</v>
          </cell>
          <cell r="H6">
            <v>2004</v>
          </cell>
          <cell r="I6">
            <v>5</v>
          </cell>
          <cell r="J6" t="str">
            <v>cvirikovaa</v>
          </cell>
          <cell r="K6" t="str">
            <v>Čviriková Natália</v>
          </cell>
        </row>
        <row r="7">
          <cell r="B7" t="str">
            <v>Dorociaková Daniela</v>
          </cell>
          <cell r="F7" t="str">
            <v>dana.dorociakova@gmail.com</v>
          </cell>
          <cell r="G7" t="str">
            <v>0905259718</v>
          </cell>
          <cell r="H7">
            <v>2005</v>
          </cell>
          <cell r="I7">
            <v>6</v>
          </cell>
          <cell r="J7" t="str">
            <v>dorociakovad</v>
          </cell>
          <cell r="K7" t="str">
            <v>Dorociaková Daniela</v>
          </cell>
        </row>
        <row r="8">
          <cell r="B8" t="str">
            <v>Dvorščík Damián</v>
          </cell>
          <cell r="C8" t="str">
            <v>M</v>
          </cell>
          <cell r="D8">
            <v>43769</v>
          </cell>
          <cell r="E8" t="str">
            <v>TK Púchov</v>
          </cell>
          <cell r="F8" t="str">
            <v>zdvorscikova@azet.sk</v>
          </cell>
          <cell r="G8" t="str">
            <v>+421918670366</v>
          </cell>
          <cell r="H8">
            <v>2009</v>
          </cell>
          <cell r="I8">
            <v>7</v>
          </cell>
          <cell r="J8" t="str">
            <v>dvorscikovaz</v>
          </cell>
          <cell r="K8" t="str">
            <v>Dvorščík Damián</v>
          </cell>
        </row>
        <row r="9">
          <cell r="B9" t="str">
            <v>Dvorščíková Vanessa</v>
          </cell>
          <cell r="C9" t="str">
            <v>Ž</v>
          </cell>
          <cell r="D9">
            <v>43769</v>
          </cell>
          <cell r="E9" t="str">
            <v>TK Púchov</v>
          </cell>
          <cell r="F9" t="str">
            <v>zdvorscikova@azet.sk</v>
          </cell>
          <cell r="G9" t="str">
            <v>+421918670366</v>
          </cell>
          <cell r="H9">
            <v>2010</v>
          </cell>
          <cell r="I9">
            <v>8</v>
          </cell>
          <cell r="J9" t="str">
            <v>dvorscikovaz</v>
          </cell>
          <cell r="K9" t="str">
            <v>Dvorščíková Vanessa</v>
          </cell>
        </row>
        <row r="10">
          <cell r="B10" t="str">
            <v>Faktor Max</v>
          </cell>
          <cell r="C10" t="str">
            <v>M</v>
          </cell>
          <cell r="D10">
            <v>44135</v>
          </cell>
          <cell r="E10" t="str">
            <v>TK Púchov</v>
          </cell>
          <cell r="F10" t="str">
            <v>faktorovci@orangemail.sk</v>
          </cell>
          <cell r="G10" t="str">
            <v>+421908719822</v>
          </cell>
          <cell r="H10">
            <v>2008</v>
          </cell>
          <cell r="I10">
            <v>9</v>
          </cell>
          <cell r="J10" t="str">
            <v>faktorovci</v>
          </cell>
          <cell r="K10" t="str">
            <v>Faktor Max</v>
          </cell>
        </row>
        <row r="11">
          <cell r="B11" t="str">
            <v>Hlavačková Katarína</v>
          </cell>
          <cell r="C11" t="str">
            <v>Ž</v>
          </cell>
          <cell r="D11">
            <v>43404</v>
          </cell>
          <cell r="E11" t="str">
            <v>TK Púchov</v>
          </cell>
          <cell r="F11" t="str">
            <v>katarina.hlavackova@zoznam.sk</v>
          </cell>
          <cell r="G11" t="str">
            <v>+421915744473</v>
          </cell>
          <cell r="H11">
            <v>2006</v>
          </cell>
          <cell r="I11">
            <v>10</v>
          </cell>
          <cell r="J11" t="str">
            <v>hlavackovak</v>
          </cell>
          <cell r="K11" t="str">
            <v>Hlavačková Katarína</v>
          </cell>
        </row>
        <row r="12">
          <cell r="B12" t="str">
            <v>Hudcovská Alžbeta Ella</v>
          </cell>
          <cell r="C12" t="str">
            <v>Ž</v>
          </cell>
          <cell r="D12">
            <v>43404</v>
          </cell>
          <cell r="E12" t="str">
            <v>TK Púchov</v>
          </cell>
          <cell r="F12" t="str">
            <v>miroslava.hudcovska@zoznam.sk</v>
          </cell>
          <cell r="G12" t="str">
            <v>+421903551007</v>
          </cell>
          <cell r="H12">
            <v>2008</v>
          </cell>
          <cell r="I12">
            <v>11</v>
          </cell>
          <cell r="J12" t="str">
            <v>hudcovskam</v>
          </cell>
          <cell r="K12" t="str">
            <v>Hudcovská Alžbeta Ella</v>
          </cell>
        </row>
        <row r="13">
          <cell r="B13" t="str">
            <v>Chovancová Katka</v>
          </cell>
          <cell r="F13" t="str">
            <v>chovanecigor1@gmail.com</v>
          </cell>
          <cell r="G13" t="str">
            <v>042-4443055, 0903763698</v>
          </cell>
          <cell r="H13">
            <v>2001</v>
          </cell>
          <cell r="I13">
            <v>12</v>
          </cell>
          <cell r="J13" t="str">
            <v>chovaneci</v>
          </cell>
          <cell r="K13" t="str">
            <v>Chovancová Katka</v>
          </cell>
        </row>
        <row r="14">
          <cell r="B14" t="str">
            <v>Janíková Nicole</v>
          </cell>
          <cell r="C14" t="str">
            <v>Ž</v>
          </cell>
          <cell r="D14">
            <v>43404</v>
          </cell>
          <cell r="E14" t="str">
            <v>TK Púchov</v>
          </cell>
          <cell r="F14" t="str">
            <v>radovan.janik@gmail.com</v>
          </cell>
          <cell r="G14" t="str">
            <v>+421907720826</v>
          </cell>
          <cell r="H14">
            <v>2006</v>
          </cell>
          <cell r="I14">
            <v>13</v>
          </cell>
          <cell r="J14" t="str">
            <v>janikr</v>
          </cell>
          <cell r="K14" t="str">
            <v>Janíková Nicole</v>
          </cell>
        </row>
        <row r="15">
          <cell r="B15" t="str">
            <v>Jurga Milan</v>
          </cell>
          <cell r="C15" t="str">
            <v>M</v>
          </cell>
          <cell r="D15">
            <v>43404</v>
          </cell>
          <cell r="E15" t="str">
            <v>TK Púchov</v>
          </cell>
          <cell r="F15" t="str">
            <v>milan.jurga@conti.sk</v>
          </cell>
          <cell r="G15" t="str">
            <v>+421908798155</v>
          </cell>
          <cell r="H15">
            <v>1972</v>
          </cell>
          <cell r="I15">
            <v>14</v>
          </cell>
          <cell r="J15" t="str">
            <v>jurgam</v>
          </cell>
          <cell r="K15" t="str">
            <v>Jurga Milan</v>
          </cell>
        </row>
        <row r="16">
          <cell r="B16" t="str">
            <v>Jurgová Lucia</v>
          </cell>
          <cell r="F16" t="str">
            <v>milan.jurga@conti.sk</v>
          </cell>
          <cell r="G16" t="str">
            <v>0908798155</v>
          </cell>
          <cell r="H16">
            <v>2009</v>
          </cell>
          <cell r="I16">
            <v>15</v>
          </cell>
          <cell r="J16" t="str">
            <v>jurgam</v>
          </cell>
          <cell r="K16" t="str">
            <v>Jurgová Lucia</v>
          </cell>
        </row>
        <row r="17">
          <cell r="B17" t="str">
            <v>Kravčík Patrik</v>
          </cell>
          <cell r="C17" t="str">
            <v>M</v>
          </cell>
          <cell r="D17">
            <v>43769</v>
          </cell>
          <cell r="E17" t="str">
            <v>TK Púchov</v>
          </cell>
          <cell r="F17" t="str">
            <v>kucharikova.k@gmail.com</v>
          </cell>
          <cell r="G17" t="str">
            <v>+421949495556</v>
          </cell>
          <cell r="H17">
            <v>2011</v>
          </cell>
          <cell r="I17">
            <v>16</v>
          </cell>
          <cell r="J17" t="str">
            <v>kucharikovak</v>
          </cell>
          <cell r="K17" t="str">
            <v>Kravčík Patrik</v>
          </cell>
        </row>
        <row r="18">
          <cell r="B18" t="str">
            <v>Krošlák Oliver</v>
          </cell>
          <cell r="C18" t="str">
            <v>M</v>
          </cell>
          <cell r="D18">
            <v>43404</v>
          </cell>
          <cell r="E18" t="str">
            <v>TK Púchov</v>
          </cell>
          <cell r="F18" t="str">
            <v>bozkajancova@stonline.sk</v>
          </cell>
          <cell r="G18" t="str">
            <v>+421902366808</v>
          </cell>
          <cell r="H18">
            <v>1999</v>
          </cell>
          <cell r="I18">
            <v>17</v>
          </cell>
          <cell r="K18" t="str">
            <v>Krošlák Oliver</v>
          </cell>
        </row>
        <row r="19">
          <cell r="B19" t="str">
            <v>Kršjak Andrej</v>
          </cell>
          <cell r="C19" t="str">
            <v>M</v>
          </cell>
          <cell r="D19">
            <v>43404</v>
          </cell>
          <cell r="E19" t="str">
            <v>TK Púchov</v>
          </cell>
          <cell r="F19" t="str">
            <v>akrsjak@gmail.com</v>
          </cell>
          <cell r="G19" t="str">
            <v>+421915766853</v>
          </cell>
          <cell r="H19">
            <v>1982</v>
          </cell>
          <cell r="I19">
            <v>18</v>
          </cell>
          <cell r="K19" t="str">
            <v>Kršjak Andrej</v>
          </cell>
        </row>
        <row r="20">
          <cell r="B20" t="str">
            <v>Kučiak Dominik</v>
          </cell>
          <cell r="C20" t="str">
            <v>M</v>
          </cell>
          <cell r="D20">
            <v>43769</v>
          </cell>
          <cell r="E20" t="str">
            <v>TK Púchov</v>
          </cell>
          <cell r="F20" t="str">
            <v>jarka.kuciakova@gmail.com</v>
          </cell>
          <cell r="G20" t="str">
            <v>+421905778065</v>
          </cell>
          <cell r="H20">
            <v>2001</v>
          </cell>
          <cell r="I20">
            <v>19</v>
          </cell>
          <cell r="K20" t="str">
            <v>Kučiak Dominik</v>
          </cell>
        </row>
        <row r="21">
          <cell r="B21" t="str">
            <v>Kuchař Vladimír</v>
          </cell>
          <cell r="C21" t="str">
            <v>M</v>
          </cell>
          <cell r="D21">
            <v>43769</v>
          </cell>
          <cell r="E21" t="str">
            <v>TK Púchov</v>
          </cell>
          <cell r="F21" t="str">
            <v>vladimir.kuchar.vk@gmail.com</v>
          </cell>
          <cell r="G21" t="str">
            <v>0948860260</v>
          </cell>
          <cell r="H21">
            <v>1964</v>
          </cell>
          <cell r="I21">
            <v>20</v>
          </cell>
          <cell r="K21" t="str">
            <v>Kuchař Vladimír</v>
          </cell>
        </row>
        <row r="22">
          <cell r="B22" t="str">
            <v>Kukosa Eduard</v>
          </cell>
          <cell r="C22" t="str">
            <v>M</v>
          </cell>
          <cell r="D22">
            <v>43404</v>
          </cell>
          <cell r="E22" t="str">
            <v>TK Púchov</v>
          </cell>
          <cell r="F22" t="str">
            <v>e.kukosa@bikar.sk</v>
          </cell>
          <cell r="G22" t="str">
            <v>+421902299352</v>
          </cell>
          <cell r="H22">
            <v>1978</v>
          </cell>
          <cell r="I22">
            <v>21</v>
          </cell>
          <cell r="K22" t="str">
            <v>Kukosa Eduard</v>
          </cell>
        </row>
        <row r="23">
          <cell r="B23" t="str">
            <v>Kukosová Alžbet</v>
          </cell>
          <cell r="F23" t="str">
            <v>e.kukosa@bikar.com</v>
          </cell>
          <cell r="G23" t="str">
            <v>0902299352</v>
          </cell>
          <cell r="H23">
            <v>2013</v>
          </cell>
          <cell r="I23">
            <v>22</v>
          </cell>
          <cell r="J23" t="str">
            <v>kukosae</v>
          </cell>
          <cell r="K23" t="str">
            <v>Kukosová Alžbet</v>
          </cell>
        </row>
        <row r="24">
          <cell r="B24" t="str">
            <v>Kurcinová Mária</v>
          </cell>
          <cell r="C24" t="str">
            <v>Ž</v>
          </cell>
          <cell r="D24">
            <v>43769</v>
          </cell>
          <cell r="E24" t="str">
            <v>TK Púchov</v>
          </cell>
          <cell r="F24" t="str">
            <v>mariakurcinova@centrum.sk</v>
          </cell>
          <cell r="G24" t="str">
            <v>+421910263544</v>
          </cell>
          <cell r="H24">
            <v>2007</v>
          </cell>
          <cell r="I24">
            <v>23</v>
          </cell>
          <cell r="J24" t="str">
            <v>kurcinovam</v>
          </cell>
          <cell r="K24" t="str">
            <v>Kurcinová Mária</v>
          </cell>
        </row>
        <row r="25">
          <cell r="B25" t="str">
            <v>Kurcinová Viktoria</v>
          </cell>
          <cell r="C25" t="str">
            <v>Ž</v>
          </cell>
          <cell r="D25">
            <v>43404</v>
          </cell>
          <cell r="E25" t="str">
            <v>TK Púchov</v>
          </cell>
          <cell r="F25" t="str">
            <v>mariakurcinova@centrum.sk</v>
          </cell>
          <cell r="G25" t="str">
            <v>+421910263544</v>
          </cell>
          <cell r="H25">
            <v>2010</v>
          </cell>
          <cell r="I25">
            <v>24</v>
          </cell>
          <cell r="J25" t="str">
            <v>kurcinovam</v>
          </cell>
          <cell r="K25" t="str">
            <v>Kurcinová Viktoria</v>
          </cell>
        </row>
        <row r="26">
          <cell r="B26" t="str">
            <v>Luhová Nela</v>
          </cell>
          <cell r="C26" t="str">
            <v>Ž</v>
          </cell>
          <cell r="D26">
            <v>43404</v>
          </cell>
          <cell r="E26" t="str">
            <v>TK Púchov</v>
          </cell>
          <cell r="F26" t="str">
            <v>sulofox@centrum.sk</v>
          </cell>
          <cell r="G26" t="str">
            <v>+421903785745</v>
          </cell>
          <cell r="H26">
            <v>2011</v>
          </cell>
          <cell r="I26">
            <v>25</v>
          </cell>
          <cell r="J26" t="str">
            <v>luhovan</v>
          </cell>
          <cell r="K26" t="str">
            <v>Luhová Nela</v>
          </cell>
        </row>
        <row r="27">
          <cell r="B27" t="str">
            <v>Luhový Ivan</v>
          </cell>
          <cell r="C27" t="str">
            <v>M</v>
          </cell>
          <cell r="D27">
            <v>44135</v>
          </cell>
          <cell r="E27" t="str">
            <v>TK Púchov</v>
          </cell>
          <cell r="F27" t="str">
            <v>ivan.luhovy@centrum.sk</v>
          </cell>
          <cell r="G27" t="str">
            <v>+421907799248</v>
          </cell>
          <cell r="H27">
            <v>2008</v>
          </cell>
          <cell r="I27">
            <v>26</v>
          </cell>
          <cell r="J27" t="str">
            <v>luhovyi</v>
          </cell>
          <cell r="K27" t="str">
            <v>Luhový Ivan</v>
          </cell>
        </row>
        <row r="28">
          <cell r="B28" t="str">
            <v>Luhový Marcel</v>
          </cell>
          <cell r="C28" t="str">
            <v>M</v>
          </cell>
          <cell r="D28">
            <v>43769</v>
          </cell>
          <cell r="E28" t="str">
            <v>TK Púchov</v>
          </cell>
          <cell r="G28" t="str">
            <v>+421944912917</v>
          </cell>
          <cell r="H28">
            <v>1984</v>
          </cell>
          <cell r="I28">
            <v>27</v>
          </cell>
          <cell r="K28" t="str">
            <v>Luhový Marcel</v>
          </cell>
        </row>
        <row r="29">
          <cell r="B29" t="str">
            <v>Lukáč Filip</v>
          </cell>
          <cell r="F29" t="str">
            <v>tomlukac@yahoo.com</v>
          </cell>
          <cell r="G29" t="str">
            <v>+421911719080</v>
          </cell>
          <cell r="H29">
            <v>2012</v>
          </cell>
          <cell r="I29">
            <v>28</v>
          </cell>
          <cell r="J29" t="str">
            <v>lukact</v>
          </cell>
          <cell r="K29" t="str">
            <v>Lukáč Filip</v>
          </cell>
        </row>
        <row r="30">
          <cell r="B30" t="str">
            <v>Masariková Natália</v>
          </cell>
          <cell r="C30" t="str">
            <v>Ž</v>
          </cell>
          <cell r="D30">
            <v>43404</v>
          </cell>
          <cell r="E30" t="str">
            <v>TK Púchov</v>
          </cell>
          <cell r="F30" t="str">
            <v>danka.masarikova@gmail.com</v>
          </cell>
          <cell r="G30" t="str">
            <v>+421915629109</v>
          </cell>
          <cell r="H30">
            <v>2010</v>
          </cell>
          <cell r="I30">
            <v>29</v>
          </cell>
          <cell r="K30" t="str">
            <v>Masariková Natália</v>
          </cell>
        </row>
        <row r="31">
          <cell r="B31" t="str">
            <v>Mihalík Marek</v>
          </cell>
          <cell r="C31" t="str">
            <v>M</v>
          </cell>
          <cell r="D31">
            <v>43404</v>
          </cell>
          <cell r="E31" t="str">
            <v>TK Púchov</v>
          </cell>
          <cell r="F31" t="str">
            <v>77mihalikmarek@gmail.com</v>
          </cell>
          <cell r="G31" t="str">
            <v>+421911202709</v>
          </cell>
          <cell r="H31">
            <v>1985</v>
          </cell>
          <cell r="I31">
            <v>30</v>
          </cell>
          <cell r="K31" t="str">
            <v>Mihalík Marek</v>
          </cell>
        </row>
        <row r="32">
          <cell r="B32" t="str">
            <v>Miko Richard</v>
          </cell>
          <cell r="C32" t="str">
            <v>M</v>
          </cell>
          <cell r="D32">
            <v>43769</v>
          </cell>
          <cell r="E32" t="str">
            <v>TK Púchov</v>
          </cell>
          <cell r="F32" t="str">
            <v>mikovaada@gmail.com</v>
          </cell>
          <cell r="G32" t="str">
            <v>+421903816632</v>
          </cell>
          <cell r="H32">
            <v>2006</v>
          </cell>
          <cell r="I32">
            <v>31</v>
          </cell>
          <cell r="J32" t="str">
            <v>mikovaa</v>
          </cell>
          <cell r="K32" t="str">
            <v>Miko Richard</v>
          </cell>
        </row>
        <row r="33">
          <cell r="B33" t="str">
            <v>Miková Lucia</v>
          </cell>
          <cell r="C33" t="str">
            <v>Ž</v>
          </cell>
          <cell r="D33">
            <v>43404</v>
          </cell>
          <cell r="E33" t="str">
            <v>TK Púchov</v>
          </cell>
          <cell r="F33" t="str">
            <v>mikovaada@gmail.com</v>
          </cell>
          <cell r="G33" t="str">
            <v>+421903816632</v>
          </cell>
          <cell r="H33">
            <v>2010</v>
          </cell>
          <cell r="I33">
            <v>32</v>
          </cell>
          <cell r="J33" t="str">
            <v>mikovaa</v>
          </cell>
          <cell r="K33" t="str">
            <v>Miková Lucia</v>
          </cell>
        </row>
        <row r="34">
          <cell r="B34" t="str">
            <v>Navoj Peter</v>
          </cell>
          <cell r="C34" t="str">
            <v>M</v>
          </cell>
          <cell r="D34">
            <v>43404</v>
          </cell>
          <cell r="E34" t="str">
            <v>TK Púchov</v>
          </cell>
          <cell r="F34" t="str">
            <v>e313@centrum.sk</v>
          </cell>
          <cell r="G34" t="str">
            <v>+421902669891</v>
          </cell>
          <cell r="H34">
            <v>1977</v>
          </cell>
          <cell r="I34">
            <v>33</v>
          </cell>
          <cell r="K34" t="str">
            <v>Navoj Peter</v>
          </cell>
        </row>
        <row r="35">
          <cell r="B35" t="str">
            <v>Novosadová Diana</v>
          </cell>
          <cell r="F35" t="str">
            <v>jozefjajo@yahoo.co.uk</v>
          </cell>
          <cell r="G35" t="str">
            <v>0944952146, 0949714167</v>
          </cell>
          <cell r="H35" t="str">
            <v>??</v>
          </cell>
          <cell r="I35">
            <v>34</v>
          </cell>
          <cell r="J35" t="str">
            <v>novosadj</v>
          </cell>
          <cell r="K35" t="str">
            <v>Novosadová Diana</v>
          </cell>
        </row>
        <row r="36">
          <cell r="B36" t="str">
            <v>Ondričková Olivia</v>
          </cell>
          <cell r="C36" t="str">
            <v>Ž</v>
          </cell>
          <cell r="D36">
            <v>44135</v>
          </cell>
          <cell r="E36" t="str">
            <v>TK Púchov</v>
          </cell>
          <cell r="F36" t="str">
            <v>fento31@gmail.com</v>
          </cell>
          <cell r="G36" t="str">
            <v> +421907162215; +421904486763</v>
          </cell>
          <cell r="H36">
            <v>2008</v>
          </cell>
          <cell r="I36">
            <v>35</v>
          </cell>
          <cell r="J36" t="str">
            <v>ondrickal</v>
          </cell>
          <cell r="K36" t="str">
            <v>Ondričková Olivia</v>
          </cell>
        </row>
        <row r="37">
          <cell r="B37" t="str">
            <v>Paliesek Samuel</v>
          </cell>
          <cell r="F37" t="str">
            <v>hpmroman@hpm.sk</v>
          </cell>
          <cell r="G37" t="str">
            <v>0905572214</v>
          </cell>
          <cell r="H37">
            <v>2008</v>
          </cell>
          <cell r="I37">
            <v>36</v>
          </cell>
          <cell r="J37" t="str">
            <v>palieseks</v>
          </cell>
          <cell r="K37" t="str">
            <v>Paliesek Samuel</v>
          </cell>
        </row>
        <row r="38">
          <cell r="B38" t="str">
            <v>Pastorek Adam</v>
          </cell>
          <cell r="F38" t="str">
            <v xml:space="preserve">marian.pastorek@gmail.com </v>
          </cell>
          <cell r="G38" t="str">
            <v>0915270159</v>
          </cell>
          <cell r="H38" t="str">
            <v>??</v>
          </cell>
          <cell r="I38">
            <v>37</v>
          </cell>
          <cell r="J38" t="str">
            <v>pastorekm</v>
          </cell>
          <cell r="K38" t="str">
            <v>Pastorek Adam</v>
          </cell>
        </row>
        <row r="39">
          <cell r="B39" t="str">
            <v>Pechová Michaela</v>
          </cell>
          <cell r="C39" t="str">
            <v>Ž</v>
          </cell>
          <cell r="D39">
            <v>43769</v>
          </cell>
          <cell r="E39" t="str">
            <v>TK Púchov</v>
          </cell>
          <cell r="F39" t="str">
            <v>pechovad@gmail.com</v>
          </cell>
          <cell r="G39" t="str">
            <v>+421903148390</v>
          </cell>
          <cell r="H39">
            <v>2007</v>
          </cell>
          <cell r="I39">
            <v>38</v>
          </cell>
          <cell r="J39" t="str">
            <v>pechovad</v>
          </cell>
          <cell r="K39" t="str">
            <v>Pechová Michaela</v>
          </cell>
        </row>
        <row r="40">
          <cell r="B40" t="str">
            <v>Pechová Natália</v>
          </cell>
          <cell r="C40" t="str">
            <v>Ž</v>
          </cell>
          <cell r="D40">
            <v>43404</v>
          </cell>
          <cell r="E40" t="str">
            <v>TK Púchov</v>
          </cell>
          <cell r="F40" t="str">
            <v>pechovad@gmail.com</v>
          </cell>
          <cell r="G40" t="str">
            <v>+421903148390</v>
          </cell>
          <cell r="H40">
            <v>2011</v>
          </cell>
          <cell r="I40">
            <v>39</v>
          </cell>
          <cell r="J40" t="str">
            <v>pechovad</v>
          </cell>
          <cell r="K40" t="str">
            <v>Pechová Natália</v>
          </cell>
        </row>
        <row r="41">
          <cell r="B41" t="str">
            <v>Podstránsky Timotej</v>
          </cell>
          <cell r="C41" t="str">
            <v>M</v>
          </cell>
          <cell r="D41">
            <v>43769</v>
          </cell>
          <cell r="E41" t="str">
            <v>TK Púchov</v>
          </cell>
          <cell r="F41" t="str">
            <v>evka.15@gmail.com; krto.15@azet.sk</v>
          </cell>
          <cell r="G41" t="str">
            <v>+421911070919</v>
          </cell>
          <cell r="H41">
            <v>2007</v>
          </cell>
          <cell r="I41">
            <v>40</v>
          </cell>
          <cell r="J41" t="str">
            <v>podstranskyb</v>
          </cell>
          <cell r="K41" t="str">
            <v>Podstránsky Timotej</v>
          </cell>
        </row>
        <row r="42">
          <cell r="B42" t="str">
            <v>Pontes Kristína</v>
          </cell>
          <cell r="F42" t="str">
            <v>miroslava.palieskova@gmail.com</v>
          </cell>
          <cell r="G42" t="str">
            <v xml:space="preserve">0902456976 </v>
          </cell>
          <cell r="H42">
            <v>2014</v>
          </cell>
          <cell r="I42">
            <v>41</v>
          </cell>
          <cell r="J42" t="str">
            <v>palieskovam</v>
          </cell>
          <cell r="K42" t="str">
            <v>Pontes Kristína</v>
          </cell>
        </row>
        <row r="43">
          <cell r="B43" t="str">
            <v>Rosina René</v>
          </cell>
          <cell r="C43" t="str">
            <v>M</v>
          </cell>
          <cell r="D43">
            <v>43404</v>
          </cell>
          <cell r="E43" t="str">
            <v>TK Púchov</v>
          </cell>
          <cell r="F43" t="str">
            <v>rosinova.emilia77@gmail.com</v>
          </cell>
          <cell r="G43" t="str">
            <v>+421903211841</v>
          </cell>
          <cell r="H43">
            <v>2008</v>
          </cell>
          <cell r="I43">
            <v>42</v>
          </cell>
          <cell r="J43" t="str">
            <v>rosinovae</v>
          </cell>
          <cell r="K43" t="str">
            <v>Rosina René</v>
          </cell>
        </row>
        <row r="44">
          <cell r="B44" t="str">
            <v>Rosinová Adriana</v>
          </cell>
          <cell r="F44" t="str">
            <v xml:space="preserve"> pepo26@zoznam.sk</v>
          </cell>
          <cell r="G44" t="str">
            <v>0904607890</v>
          </cell>
          <cell r="H44">
            <v>2011</v>
          </cell>
          <cell r="I44">
            <v>43</v>
          </cell>
          <cell r="J44" t="str">
            <v>rosinovaa</v>
          </cell>
          <cell r="K44" t="str">
            <v>Rosinová Adriana</v>
          </cell>
        </row>
        <row r="45">
          <cell r="B45" t="str">
            <v>Rosinová Nina</v>
          </cell>
          <cell r="C45" t="str">
            <v>Ž</v>
          </cell>
          <cell r="D45">
            <v>43769</v>
          </cell>
          <cell r="E45" t="str">
            <v>TK Púchov</v>
          </cell>
          <cell r="F45" t="str">
            <v>rosinova.emilia77@gmail.com</v>
          </cell>
          <cell r="G45" t="str">
            <v>+421903211841</v>
          </cell>
          <cell r="H45">
            <v>2005</v>
          </cell>
          <cell r="I45">
            <v>44</v>
          </cell>
          <cell r="J45" t="str">
            <v>rosinovae</v>
          </cell>
          <cell r="K45" t="str">
            <v>Rosinová Nina</v>
          </cell>
        </row>
        <row r="46">
          <cell r="B46" t="str">
            <v>Schulcz Jakub</v>
          </cell>
          <cell r="C46" t="str">
            <v>M</v>
          </cell>
          <cell r="D46">
            <v>43769</v>
          </cell>
          <cell r="E46" t="str">
            <v>TK Púchov</v>
          </cell>
          <cell r="F46" t="str">
            <v>marcel.schulcz@centrum.sk</v>
          </cell>
          <cell r="G46" t="str">
            <v>+421904717249</v>
          </cell>
          <cell r="H46">
            <v>2003</v>
          </cell>
          <cell r="I46">
            <v>45</v>
          </cell>
          <cell r="J46" t="str">
            <v>schulczm</v>
          </cell>
          <cell r="K46" t="str">
            <v>Schulcz Jakub</v>
          </cell>
        </row>
        <row r="47">
          <cell r="B47" t="str">
            <v>Šišková Tamara</v>
          </cell>
          <cell r="F47" t="str">
            <v>jsiska28@gmail.com</v>
          </cell>
          <cell r="G47" t="str">
            <v>0911561733</v>
          </cell>
          <cell r="H47">
            <v>2013</v>
          </cell>
          <cell r="I47">
            <v>46</v>
          </cell>
          <cell r="J47" t="str">
            <v>siskaj</v>
          </cell>
          <cell r="K47" t="str">
            <v>Šišková Tamara</v>
          </cell>
        </row>
        <row r="48">
          <cell r="B48" t="str">
            <v>Špilák Filip</v>
          </cell>
          <cell r="F48" t="str">
            <v>spilak.tibor@azet.sk</v>
          </cell>
          <cell r="G48" t="str">
            <v>0944001235</v>
          </cell>
          <cell r="H48">
            <v>2011</v>
          </cell>
          <cell r="I48">
            <v>47</v>
          </cell>
          <cell r="J48" t="str">
            <v>spilakt</v>
          </cell>
          <cell r="K48" t="str">
            <v>Špilák Filip</v>
          </cell>
        </row>
        <row r="49">
          <cell r="B49" t="str">
            <v>Talda Ľubomír</v>
          </cell>
          <cell r="C49" t="str">
            <v>M</v>
          </cell>
          <cell r="D49">
            <v>43769</v>
          </cell>
          <cell r="E49" t="str">
            <v>TK Púchov</v>
          </cell>
          <cell r="F49" t="str">
            <v>lubomir.talda@gmail.com</v>
          </cell>
          <cell r="G49" t="str">
            <v>+421910944100</v>
          </cell>
          <cell r="H49">
            <v>2007</v>
          </cell>
          <cell r="I49">
            <v>48</v>
          </cell>
          <cell r="J49" t="str">
            <v>taldal</v>
          </cell>
          <cell r="K49" t="str">
            <v>Talda Ľubomír</v>
          </cell>
        </row>
        <row r="50">
          <cell r="B50" t="str">
            <v>Tomáš Daniel</v>
          </cell>
          <cell r="C50" t="str">
            <v>M</v>
          </cell>
          <cell r="D50">
            <v>43404</v>
          </cell>
          <cell r="E50" t="str">
            <v>TK Púchov</v>
          </cell>
          <cell r="F50" t="str">
            <v>atomasova@centrum.sk</v>
          </cell>
          <cell r="G50" t="str">
            <v>+421908745892</v>
          </cell>
          <cell r="H50">
            <v>2011</v>
          </cell>
          <cell r="I50">
            <v>49</v>
          </cell>
          <cell r="J50" t="str">
            <v>tomasovaa</v>
          </cell>
          <cell r="K50" t="str">
            <v>Tomáš Daniel</v>
          </cell>
        </row>
        <row r="51">
          <cell r="B51" t="str">
            <v>Tomáš Timotej</v>
          </cell>
          <cell r="C51" t="str">
            <v>M</v>
          </cell>
          <cell r="D51">
            <v>43404</v>
          </cell>
          <cell r="E51" t="str">
            <v>TK Púchov</v>
          </cell>
          <cell r="F51" t="str">
            <v>atomasova@centrum.sk</v>
          </cell>
          <cell r="G51" t="str">
            <v>+421908745892</v>
          </cell>
          <cell r="H51">
            <v>2008</v>
          </cell>
          <cell r="I51">
            <v>50</v>
          </cell>
          <cell r="J51" t="str">
            <v>tomasovaa</v>
          </cell>
          <cell r="K51" t="str">
            <v>Tomáš Timotej</v>
          </cell>
        </row>
        <row r="52">
          <cell r="B52" t="str">
            <v>Tomášová Nina</v>
          </cell>
          <cell r="C52" t="str">
            <v>Ž</v>
          </cell>
          <cell r="D52">
            <v>43769</v>
          </cell>
          <cell r="E52" t="str">
            <v>TK Púchov</v>
          </cell>
          <cell r="F52" t="str">
            <v>atomasova@centrum.sk</v>
          </cell>
          <cell r="G52" t="str">
            <v>+421908745892</v>
          </cell>
          <cell r="H52">
            <v>2005</v>
          </cell>
          <cell r="I52">
            <v>51</v>
          </cell>
          <cell r="J52" t="str">
            <v>tomasovaa</v>
          </cell>
          <cell r="K52" t="str">
            <v>Tomášová Nina</v>
          </cell>
        </row>
        <row r="53">
          <cell r="B53" t="str">
            <v>Varjassy Filip</v>
          </cell>
          <cell r="C53" t="str">
            <v>M</v>
          </cell>
          <cell r="D53">
            <v>44135</v>
          </cell>
          <cell r="E53" t="str">
            <v>TK Púchov</v>
          </cell>
          <cell r="F53" t="str">
            <v>d.varjassyova@gmail.com</v>
          </cell>
          <cell r="G53" t="str">
            <v>+421904352697</v>
          </cell>
          <cell r="H53">
            <v>2006</v>
          </cell>
          <cell r="I53">
            <v>52</v>
          </cell>
          <cell r="J53" t="str">
            <v>varjassyovad</v>
          </cell>
          <cell r="K53" t="str">
            <v>Varjassy Filip</v>
          </cell>
        </row>
        <row r="54">
          <cell r="B54" t="str">
            <v>Velits Adam</v>
          </cell>
          <cell r="F54" t="str">
            <v>bacuvcikova.j@gmail.com</v>
          </cell>
          <cell r="G54" t="str">
            <v>0911447553</v>
          </cell>
          <cell r="H54" t="str">
            <v>??</v>
          </cell>
          <cell r="I54">
            <v>53</v>
          </cell>
          <cell r="J54" t="str">
            <v>bacuvcikovaj</v>
          </cell>
          <cell r="K54" t="str">
            <v>Velits Adam</v>
          </cell>
        </row>
        <row r="55">
          <cell r="B55" t="str">
            <v>Vetešková Laura</v>
          </cell>
          <cell r="C55" t="str">
            <v>Ž</v>
          </cell>
          <cell r="D55">
            <v>43769</v>
          </cell>
          <cell r="E55" t="str">
            <v>TK Púchov</v>
          </cell>
          <cell r="F55" t="str">
            <v>peter.veteska@gmail.com</v>
          </cell>
          <cell r="G55" t="str">
            <v>+421915969540</v>
          </cell>
          <cell r="H55">
            <v>2010</v>
          </cell>
          <cell r="I55">
            <v>54</v>
          </cell>
          <cell r="J55" t="str">
            <v>veteskap</v>
          </cell>
          <cell r="K55" t="str">
            <v>Vetešková Laura</v>
          </cell>
        </row>
        <row r="56">
          <cell r="B56" t="str">
            <v>Virga Max</v>
          </cell>
          <cell r="F56" t="str">
            <v>miroslav.virga@gmail.com</v>
          </cell>
          <cell r="G56" t="str">
            <v>0914371480</v>
          </cell>
          <cell r="H56">
            <v>2002</v>
          </cell>
          <cell r="I56">
            <v>55</v>
          </cell>
          <cell r="J56" t="str">
            <v>virgam01</v>
          </cell>
          <cell r="K56" t="str">
            <v>Virga Max</v>
          </cell>
        </row>
        <row r="57">
          <cell r="B57" t="str">
            <v>Virgová Vivien</v>
          </cell>
          <cell r="F57" t="str">
            <v>miroslav.virga@gmail.com</v>
          </cell>
          <cell r="G57" t="str">
            <v>0914371480</v>
          </cell>
          <cell r="H57">
            <v>2010</v>
          </cell>
          <cell r="I57">
            <v>56</v>
          </cell>
          <cell r="J57" t="str">
            <v>virgam01</v>
          </cell>
          <cell r="K57" t="str">
            <v>Virgová Vivien</v>
          </cell>
        </row>
        <row r="58">
          <cell r="B58" t="str">
            <v>Vrábel Martin</v>
          </cell>
          <cell r="C58" t="str">
            <v>M</v>
          </cell>
          <cell r="D58">
            <v>44135</v>
          </cell>
          <cell r="E58" t="str">
            <v>TK Púchov</v>
          </cell>
          <cell r="F58" t="str">
            <v>vrabelmilan@centrum.sk</v>
          </cell>
          <cell r="G58" t="str">
            <v>+421905449750</v>
          </cell>
          <cell r="H58">
            <v>2006</v>
          </cell>
          <cell r="I58">
            <v>57</v>
          </cell>
          <cell r="J58" t="str">
            <v>vrabelm</v>
          </cell>
          <cell r="K58" t="str">
            <v>Vrábel Martin</v>
          </cell>
        </row>
        <row r="59">
          <cell r="B59" t="str">
            <v>Žiačiková Nela</v>
          </cell>
          <cell r="F59" t="str">
            <v>ziacikp@gmail.com </v>
          </cell>
          <cell r="G59" t="str">
            <v>0905475374</v>
          </cell>
          <cell r="H59">
            <v>2005</v>
          </cell>
          <cell r="I59">
            <v>58</v>
          </cell>
          <cell r="J59" t="str">
            <v>ziacikp</v>
          </cell>
          <cell r="K59" t="str">
            <v>Žiačiková Nela</v>
          </cell>
        </row>
        <row r="60">
          <cell r="B60" t="str">
            <v>Kebisová Sára</v>
          </cell>
          <cell r="G60" t="str">
            <v>00421911400492</v>
          </cell>
          <cell r="I60">
            <v>59</v>
          </cell>
        </row>
        <row r="61">
          <cell r="B61" t="str">
            <v>Hričovský Juraj</v>
          </cell>
          <cell r="G61" t="str">
            <v>0907066795</v>
          </cell>
          <cell r="I61">
            <v>61</v>
          </cell>
        </row>
        <row r="62">
          <cell r="B62" t="str">
            <v>Drobná Nina</v>
          </cell>
          <cell r="G62" t="str">
            <v>0903866162</v>
          </cell>
          <cell r="I62">
            <v>62</v>
          </cell>
        </row>
        <row r="63">
          <cell r="B63" t="str">
            <v>Galánek Matej</v>
          </cell>
          <cell r="G63" t="str">
            <v>00421914371358</v>
          </cell>
          <cell r="I63">
            <v>63</v>
          </cell>
        </row>
        <row r="64">
          <cell r="B64" t="str">
            <v>Galánek Jakub</v>
          </cell>
          <cell r="G64" t="str">
            <v>00421914371358</v>
          </cell>
          <cell r="I64">
            <v>64</v>
          </cell>
        </row>
        <row r="65">
          <cell r="B65" t="str">
            <v>Návoj Peter ml</v>
          </cell>
          <cell r="G65" t="str">
            <v>00421902669891</v>
          </cell>
          <cell r="I65">
            <v>65</v>
          </cell>
        </row>
        <row r="66">
          <cell r="B66" t="str">
            <v>Luhový Daniel</v>
          </cell>
          <cell r="G66" t="str">
            <v>+421907799248</v>
          </cell>
          <cell r="I66">
            <v>66</v>
          </cell>
        </row>
        <row r="67">
          <cell r="B67" t="str">
            <v>Bílik Leo</v>
          </cell>
          <cell r="G67" t="str">
            <v>00421905374409</v>
          </cell>
          <cell r="I67">
            <v>67</v>
          </cell>
        </row>
        <row r="68">
          <cell r="B68" t="str">
            <v>Bílik Teo</v>
          </cell>
          <cell r="G68" t="str">
            <v>00421905374409</v>
          </cell>
          <cell r="I68">
            <v>68</v>
          </cell>
        </row>
        <row r="69">
          <cell r="B69" t="str">
            <v>Filo Mateo</v>
          </cell>
          <cell r="G69" t="str">
            <v>+421911151510</v>
          </cell>
          <cell r="I69">
            <v>69</v>
          </cell>
        </row>
        <row r="70">
          <cell r="B70" t="str">
            <v>Palanová Adela</v>
          </cell>
          <cell r="G70" t="str">
            <v xml:space="preserve">	+421903444590</v>
          </cell>
          <cell r="I70">
            <v>70</v>
          </cell>
        </row>
        <row r="71">
          <cell r="B71" t="str">
            <v>Sliacká Sófia</v>
          </cell>
          <cell r="G71" t="str">
            <v>0915745399</v>
          </cell>
          <cell r="I71">
            <v>71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workbookViewId="0">
      <selection activeCell="B9" sqref="B9"/>
    </sheetView>
  </sheetViews>
  <sheetFormatPr defaultRowHeight="14.4" x14ac:dyDescent="0.3"/>
  <sheetData>
    <row r="1" spans="1:1" ht="15" x14ac:dyDescent="0.3">
      <c r="A1" s="1" t="s">
        <v>0</v>
      </c>
    </row>
    <row r="2" spans="1:1" ht="15" x14ac:dyDescent="0.3">
      <c r="A2" s="1" t="s">
        <v>1</v>
      </c>
    </row>
    <row r="3" spans="1:1" ht="15" x14ac:dyDescent="0.3">
      <c r="A3" s="1" t="s">
        <v>2</v>
      </c>
    </row>
    <row r="4" spans="1:1" ht="15" x14ac:dyDescent="0.3">
      <c r="A4" s="1" t="s">
        <v>3</v>
      </c>
    </row>
    <row r="5" spans="1:1" ht="15" x14ac:dyDescent="0.3">
      <c r="A5" s="1" t="s">
        <v>4</v>
      </c>
    </row>
    <row r="6" spans="1:1" ht="15" x14ac:dyDescent="0.3">
      <c r="A6" s="1" t="s">
        <v>5</v>
      </c>
    </row>
    <row r="7" spans="1:1" ht="15" x14ac:dyDescent="0.3">
      <c r="A7" s="1" t="s">
        <v>6</v>
      </c>
    </row>
    <row r="8" spans="1:1" ht="15" x14ac:dyDescent="0.3">
      <c r="A8" s="1" t="s">
        <v>7</v>
      </c>
    </row>
    <row r="9" spans="1:1" ht="15" x14ac:dyDescent="0.3">
      <c r="A9" s="1" t="s">
        <v>8</v>
      </c>
    </row>
    <row r="11" spans="1:1" ht="15.6" x14ac:dyDescent="0.3">
      <c r="A11" s="2" t="s">
        <v>9</v>
      </c>
    </row>
    <row r="13" spans="1:1" x14ac:dyDescent="0.3">
      <c r="A13" t="s">
        <v>10</v>
      </c>
    </row>
    <row r="15" spans="1:1" x14ac:dyDescent="0.3">
      <c r="A15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1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J2" sqref="J2:N31"/>
    </sheetView>
  </sheetViews>
  <sheetFormatPr defaultRowHeight="14.4" x14ac:dyDescent="0.3"/>
  <cols>
    <col min="1" max="1" width="21.5546875" bestFit="1" customWidth="1"/>
    <col min="3" max="3" width="36" style="3" customWidth="1"/>
    <col min="4" max="4" width="6.44140625" hidden="1" customWidth="1"/>
    <col min="6" max="6" width="7.44140625" bestFit="1" customWidth="1"/>
  </cols>
  <sheetData>
    <row r="1" spans="1:16" x14ac:dyDescent="0.3">
      <c r="A1" s="6" t="s">
        <v>12</v>
      </c>
      <c r="B1" s="6" t="s">
        <v>13</v>
      </c>
      <c r="C1" s="7" t="s">
        <v>14</v>
      </c>
      <c r="D1" s="6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20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</row>
    <row r="2" spans="1:16" x14ac:dyDescent="0.3">
      <c r="A2" s="39" t="s">
        <v>21</v>
      </c>
      <c r="B2" s="16">
        <v>2009</v>
      </c>
      <c r="C2" s="20" t="s">
        <v>22</v>
      </c>
      <c r="D2" s="9"/>
      <c r="E2" s="11"/>
      <c r="F2" s="10"/>
      <c r="G2" s="23">
        <v>16</v>
      </c>
      <c r="H2" s="11"/>
      <c r="I2" s="12">
        <v>16</v>
      </c>
      <c r="J2" s="11" t="str">
        <f>_xlfn.IFS(GetColor(E2)=24,CONCATENATE(E2," Robo"),OR(GetColor(E2)=-4142,GetColor(E2)=2),CONCATENATE(""),GetColor(E2)=6,CONCATENATE(E2," Oli"),GetColor(E2)=43,CONCATENATE(E2," Len"))</f>
        <v/>
      </c>
      <c r="K2" s="11" t="str">
        <f>_xlfn.IFS(GetColor(F2)=24,CONCATENATE(F2," Robo"),OR(GetColor(F2)=-4142,GetColor(F2)=2),CONCATENATE(""),GetColor(F2)=6,CONCATENATE(F2," Oli"),GetColor(F2)=43,CONCATENATE(F2," Len"))</f>
        <v/>
      </c>
      <c r="L2" s="11" t="str">
        <f>_xlfn.IFS(GetColor(G2)=24,CONCATENATE(G2," Robo"),OR(GetColor(G2)=-4142,GetColor(G2)=2),CONCATENATE(""),GetColor(G2)=6,CONCATENATE(G2," Oli"),GetColor(G2)=43,CONCATENATE(G2," Len"))</f>
        <v>16 Robo</v>
      </c>
      <c r="M2" s="11" t="str">
        <f>_xlfn.IFS(GetColor(H2)=24,CONCATENATE(H2," Robo"),OR(GetColor(H2)=-4142,GetColor(H2)=2),CONCATENATE(""),GetColor(H2)=6,CONCATENATE(H2," Oli"),GetColor(H2)=43,CONCATENATE(H2," Len"))</f>
        <v/>
      </c>
      <c r="N2" s="11" t="str">
        <f>_xlfn.IFS(GetColor(I2)=24,CONCATENATE(I2," Robo"),OR(GetColor(I2)=-4142,GetColor(I2)=2),CONCATENATE(""),GetColor(I2)=6,CONCATENATE(I2," Oli"),GetColor(I2)=43,CONCATENATE(I2," Len"))</f>
        <v>16 Oli</v>
      </c>
    </row>
    <row r="3" spans="1:16" x14ac:dyDescent="0.3">
      <c r="A3" s="39" t="s">
        <v>23</v>
      </c>
      <c r="B3" s="16">
        <v>2014</v>
      </c>
      <c r="C3" s="20" t="s">
        <v>24</v>
      </c>
      <c r="D3" s="9"/>
      <c r="E3" s="11"/>
      <c r="F3" s="13">
        <v>17</v>
      </c>
      <c r="G3" s="11"/>
      <c r="H3" s="12">
        <v>17</v>
      </c>
      <c r="I3" s="11"/>
      <c r="J3" s="11" t="str">
        <f>_xlfn.IFS(GetColor(E3)=24,CONCATENATE(E3," Robo"),OR(GetColor(E3)=-4142,GetColor(E3)=2),CONCATENATE(""),GetColor(E3)=6,CONCATENATE(E3," Oli"),GetColor(E3)=43,CONCATENATE(E3," Len"))</f>
        <v/>
      </c>
      <c r="K3" s="11" t="str">
        <f>_xlfn.IFS(GetColor(F3)=24,CONCATENATE(F3," Robo"),OR(GetColor(F3)=-4142,GetColor(F3)=2),CONCATENATE(""),GetColor(F3)=6,CONCATENATE(F3," Oli"),GetColor(F3)=43,CONCATENATE(F3," Len"))</f>
        <v>17 Oli</v>
      </c>
      <c r="L3" s="11" t="str">
        <f>_xlfn.IFS(GetColor(G3)=24,CONCATENATE(G3," Robo"),OR(GetColor(G3)=-4142,GetColor(G3)=2),CONCATENATE(""),GetColor(G3)=6,CONCATENATE(G3," Oli"),GetColor(G3)=43,CONCATENATE(G3," Len"))</f>
        <v/>
      </c>
      <c r="M3" s="11" t="str">
        <f>_xlfn.IFS(GetColor(H3)=24,CONCATENATE(H3," Robo"),OR(GetColor(H3)=-4142,GetColor(H3)=2),CONCATENATE(""),GetColor(H3)=6,CONCATENATE(H3," Oli"),GetColor(H3)=43,CONCATENATE(H3," Len"))</f>
        <v>17 Oli</v>
      </c>
      <c r="N3" s="11" t="str">
        <f>_xlfn.IFS(GetColor(I3)=24,CONCATENATE(I3," Robo"),OR(GetColor(I3)=-4142,GetColor(I3)=2),CONCATENATE(""),GetColor(I3)=6,CONCATENATE(I3," Oli"),GetColor(I3)=43,CONCATENATE(I3," Len"))</f>
        <v/>
      </c>
    </row>
    <row r="4" spans="1:16" x14ac:dyDescent="0.3">
      <c r="A4" s="39" t="s">
        <v>25</v>
      </c>
      <c r="B4" s="16">
        <v>2012</v>
      </c>
      <c r="C4" s="20" t="s">
        <v>24</v>
      </c>
      <c r="D4" s="9"/>
      <c r="E4" s="11"/>
      <c r="F4" s="10"/>
      <c r="G4" s="23">
        <v>16</v>
      </c>
      <c r="H4" s="10"/>
      <c r="I4" s="12">
        <v>16</v>
      </c>
      <c r="J4" s="11" t="str">
        <f>_xlfn.IFS(GetColor(E4)=24,CONCATENATE(E4," Robo"),OR(GetColor(E4)=-4142,GetColor(E4)=2),CONCATENATE(""),GetColor(E4)=6,CONCATENATE(E4," Oli"),GetColor(E4)=43,CONCATENATE(E4," Len"))</f>
        <v/>
      </c>
      <c r="K4" s="11" t="str">
        <f>_xlfn.IFS(GetColor(F4)=24,CONCATENATE(F4," Robo"),OR(GetColor(F4)=-4142,GetColor(F4)=2),CONCATENATE(""),GetColor(F4)=6,CONCATENATE(F4," Oli"),GetColor(F4)=43,CONCATENATE(F4," Len"))</f>
        <v/>
      </c>
      <c r="L4" s="11" t="str">
        <f>_xlfn.IFS(GetColor(G4)=24,CONCATENATE(G4," Robo"),OR(GetColor(G4)=-4142,GetColor(G4)=2),CONCATENATE(""),GetColor(G4)=6,CONCATENATE(G4," Oli"),GetColor(G4)=43,CONCATENATE(G4," Len"))</f>
        <v>16 Robo</v>
      </c>
      <c r="M4" s="11" t="str">
        <f>_xlfn.IFS(GetColor(H4)=24,CONCATENATE(H4," Robo"),OR(GetColor(H4)=-4142,GetColor(H4)=2),CONCATENATE(""),GetColor(H4)=6,CONCATENATE(H4," Oli"),GetColor(H4)=43,CONCATENATE(H4," Len"))</f>
        <v/>
      </c>
      <c r="N4" s="11" t="str">
        <f>_xlfn.IFS(GetColor(I4)=24,CONCATENATE(I4," Robo"),OR(GetColor(I4)=-4142,GetColor(I4)=2),CONCATENATE(""),GetColor(I4)=6,CONCATENATE(I4," Oli"),GetColor(I4)=43,CONCATENATE(I4," Len"))</f>
        <v>16 Oli</v>
      </c>
    </row>
    <row r="5" spans="1:16" x14ac:dyDescent="0.3">
      <c r="A5" s="39" t="s">
        <v>26</v>
      </c>
      <c r="B5" s="16">
        <f>VLOOKUP(A5,[1]deti_a_sutazni!$B$2:$H$200,7,0)</f>
        <v>2006</v>
      </c>
      <c r="C5" s="19" t="str">
        <f>VLOOKUP(A5,[1]deti_a_sutazni!$B$1:$K$104,6,0)</f>
        <v>+421915744473</v>
      </c>
      <c r="D5" s="11"/>
      <c r="E5" s="10"/>
      <c r="F5" s="14">
        <v>16</v>
      </c>
      <c r="G5" s="10"/>
      <c r="H5" s="14">
        <v>16</v>
      </c>
      <c r="I5" s="10"/>
      <c r="J5" s="11" t="str">
        <f>_xlfn.IFS(GetColor(E5)=24,CONCATENATE(E5," Robo"),OR(GetColor(E5)=-4142,GetColor(E5)=2),CONCATENATE(""),GetColor(E5)=6,CONCATENATE(E5," Oli"),GetColor(E5)=43,CONCATENATE(E5," Len"))</f>
        <v/>
      </c>
      <c r="K5" s="11" t="str">
        <f>_xlfn.IFS(GetColor(F5)=24,CONCATENATE(F5," Robo"),OR(GetColor(F5)=-4142,GetColor(F5)=2),CONCATENATE(""),GetColor(F5)=6,CONCATENATE(F5," Oli"),GetColor(F5)=43,CONCATENATE(F5," Len"))</f>
        <v>16 Robo</v>
      </c>
      <c r="L5" s="11" t="str">
        <f>_xlfn.IFS(GetColor(G5)=24,CONCATENATE(G5," Robo"),OR(GetColor(G5)=-4142,GetColor(G5)=2),CONCATENATE(""),GetColor(G5)=6,CONCATENATE(G5," Oli"),GetColor(G5)=43,CONCATENATE(G5," Len"))</f>
        <v/>
      </c>
      <c r="M5" s="11" t="str">
        <f>_xlfn.IFS(GetColor(H5)=24,CONCATENATE(H5," Robo"),OR(GetColor(H5)=-4142,GetColor(H5)=2),CONCATENATE(""),GetColor(H5)=6,CONCATENATE(H5," Oli"),GetColor(H5)=43,CONCATENATE(H5," Len"))</f>
        <v>16 Robo</v>
      </c>
      <c r="N5" s="11" t="str">
        <f>_xlfn.IFS(GetColor(I5)=24,CONCATENATE(I5," Robo"),OR(GetColor(I5)=-4142,GetColor(I5)=2),CONCATENATE(""),GetColor(I5)=6,CONCATENATE(I5," Oli"),GetColor(I5)=43,CONCATENATE(I5," Len"))</f>
        <v/>
      </c>
    </row>
    <row r="6" spans="1:16" x14ac:dyDescent="0.3">
      <c r="A6" s="39" t="s">
        <v>27</v>
      </c>
      <c r="B6" s="16">
        <v>2007</v>
      </c>
      <c r="C6" s="20" t="s">
        <v>28</v>
      </c>
      <c r="D6" s="9"/>
      <c r="E6" s="12">
        <v>10</v>
      </c>
      <c r="F6" s="11"/>
      <c r="G6" s="12">
        <v>10</v>
      </c>
      <c r="H6" s="22"/>
      <c r="I6" s="12">
        <v>10</v>
      </c>
      <c r="J6" s="11" t="str">
        <f>_xlfn.IFS(GetColor(E6)=24,CONCATENATE(E6," Robo"),OR(GetColor(E6)=-4142,GetColor(E6)=2),CONCATENATE(""),GetColor(E6)=6,CONCATENATE(E6," Oli"),GetColor(E6)=43,CONCATENATE(E6," Len"))</f>
        <v>10 Oli</v>
      </c>
      <c r="K6" s="11" t="str">
        <f>_xlfn.IFS(GetColor(F6)=24,CONCATENATE(F6," Robo"),OR(GetColor(F6)=-4142,GetColor(F6)=2),CONCATENATE(""),GetColor(F6)=6,CONCATENATE(F6," Oli"),GetColor(F6)=43,CONCATENATE(F6," Len"))</f>
        <v/>
      </c>
      <c r="L6" s="11" t="str">
        <f>_xlfn.IFS(GetColor(G6)=24,CONCATENATE(G6," Robo"),OR(GetColor(G6)=-4142,GetColor(G6)=2),CONCATENATE(""),GetColor(G6)=6,CONCATENATE(G6," Oli"),GetColor(G6)=43,CONCATENATE(G6," Len"))</f>
        <v>10 Oli</v>
      </c>
      <c r="M6" s="11" t="str">
        <f>_xlfn.IFS(GetColor(H6)=24,CONCATENATE(H6," Robo"),OR(GetColor(H6)=-4142,GetColor(H6)=2),CONCATENATE(""),GetColor(H6)=6,CONCATENATE(H6," Oli"),GetColor(H6)=43,CONCATENATE(H6," Len"))</f>
        <v/>
      </c>
      <c r="N6" s="11" t="str">
        <f>_xlfn.IFS(GetColor(I6)=24,CONCATENATE(I6," Robo"),OR(GetColor(I6)=-4142,GetColor(I6)=2),CONCATENATE(""),GetColor(I6)=6,CONCATENATE(I6," Oli"),GetColor(I6)=43,CONCATENATE(I6," Len"))</f>
        <v>10 Oli</v>
      </c>
    </row>
    <row r="7" spans="1:16" x14ac:dyDescent="0.3">
      <c r="A7" s="39" t="s">
        <v>29</v>
      </c>
      <c r="B7" s="16">
        <f>VLOOKUP(A7,[1]deti_a_sutazni!$B$2:$H$200,7,0)</f>
        <v>2006</v>
      </c>
      <c r="C7" s="19" t="str">
        <f>VLOOKUP(A7,[1]deti_a_sutazni!$B$1:$K$104,6,0)</f>
        <v>+421907720826</v>
      </c>
      <c r="D7" s="11"/>
      <c r="E7" s="10"/>
      <c r="F7" s="23">
        <v>17</v>
      </c>
      <c r="G7" s="23">
        <v>17</v>
      </c>
      <c r="H7" s="23">
        <v>17</v>
      </c>
      <c r="I7" s="10"/>
      <c r="J7" s="11" t="str">
        <f>_xlfn.IFS(GetColor(E7)=24,CONCATENATE(E7," Robo"),OR(GetColor(E7)=-4142,GetColor(E7)=2),CONCATENATE(""),GetColor(E7)=6,CONCATENATE(E7," Oli"),GetColor(E7)=43,CONCATENATE(E7," Len"))</f>
        <v/>
      </c>
      <c r="K7" s="11" t="str">
        <f>_xlfn.IFS(GetColor(F7)=24,CONCATENATE(F7," Robo"),OR(GetColor(F7)=-4142,GetColor(F7)=2),CONCATENATE(""),GetColor(F7)=6,CONCATENATE(F7," Oli"),GetColor(F7)=43,CONCATENATE(F7," Len"))</f>
        <v>17 Robo</v>
      </c>
      <c r="L7" s="11" t="str">
        <f>_xlfn.IFS(GetColor(G7)=24,CONCATENATE(G7," Robo"),OR(GetColor(G7)=-4142,GetColor(G7)=2),CONCATENATE(""),GetColor(G7)=6,CONCATENATE(G7," Oli"),GetColor(G7)=43,CONCATENATE(G7," Len"))</f>
        <v>17 Robo</v>
      </c>
      <c r="M7" s="11" t="str">
        <f>_xlfn.IFS(GetColor(H7)=24,CONCATENATE(H7," Robo"),OR(GetColor(H7)=-4142,GetColor(H7)=2),CONCATENATE(""),GetColor(H7)=6,CONCATENATE(H7," Oli"),GetColor(H7)=43,CONCATENATE(H7," Len"))</f>
        <v>17 Robo</v>
      </c>
      <c r="N7" s="11" t="str">
        <f>_xlfn.IFS(GetColor(I7)=24,CONCATENATE(I7," Robo"),OR(GetColor(I7)=-4142,GetColor(I7)=2),CONCATENATE(""),GetColor(I7)=6,CONCATENATE(I7," Oli"),GetColor(I7)=43,CONCATENATE(I7," Len"))</f>
        <v/>
      </c>
    </row>
    <row r="8" spans="1:16" x14ac:dyDescent="0.3">
      <c r="A8" s="39" t="s">
        <v>30</v>
      </c>
      <c r="B8" s="16">
        <f>VLOOKUP(A8,[1]deti_a_sutazni!$B$2:$H$200,7,0)</f>
        <v>2009</v>
      </c>
      <c r="C8" s="19" t="str">
        <f>VLOOKUP(A8,[1]deti_a_sutazni!$B$1:$K$104,6,0)</f>
        <v>0908798155</v>
      </c>
      <c r="D8" s="11"/>
      <c r="E8" s="10"/>
      <c r="F8" s="10"/>
      <c r="G8" s="23">
        <v>18</v>
      </c>
      <c r="H8" s="23">
        <v>17</v>
      </c>
      <c r="I8" s="10"/>
      <c r="J8" s="11" t="str">
        <f>_xlfn.IFS(GetColor(E8)=24,CONCATENATE(E8," Robo"),OR(GetColor(E8)=-4142,GetColor(E8)=2),CONCATENATE(""),GetColor(E8)=6,CONCATENATE(E8," Oli"),GetColor(E8)=43,CONCATENATE(E8," Len"))</f>
        <v/>
      </c>
      <c r="K8" s="11" t="str">
        <f>_xlfn.IFS(GetColor(F8)=24,CONCATENATE(F8," Robo"),OR(GetColor(F8)=-4142,GetColor(F8)=2),CONCATENATE(""),GetColor(F8)=6,CONCATENATE(F8," Oli"),GetColor(F8)=43,CONCATENATE(F8," Len"))</f>
        <v/>
      </c>
      <c r="L8" s="11" t="str">
        <f>_xlfn.IFS(GetColor(G8)=24,CONCATENATE(G8," Robo"),OR(GetColor(G8)=-4142,GetColor(G8)=2),CONCATENATE(""),GetColor(G8)=6,CONCATENATE(G8," Oli"),GetColor(G8)=43,CONCATENATE(G8," Len"))</f>
        <v>18 Robo</v>
      </c>
      <c r="M8" s="11" t="str">
        <f>_xlfn.IFS(GetColor(H8)=24,CONCATENATE(H8," Robo"),OR(GetColor(H8)=-4142,GetColor(H8)=2),CONCATENATE(""),GetColor(H8)=6,CONCATENATE(H8," Oli"),GetColor(H8)=43,CONCATENATE(H8," Len"))</f>
        <v>17 Robo</v>
      </c>
      <c r="N8" s="11" t="str">
        <f>_xlfn.IFS(GetColor(I8)=24,CONCATENATE(I8," Robo"),OR(GetColor(I8)=-4142,GetColor(I8)=2),CONCATENATE(""),GetColor(I8)=6,CONCATENATE(I8," Oli"),GetColor(I8)=43,CONCATENATE(I8," Len"))</f>
        <v/>
      </c>
    </row>
    <row r="9" spans="1:16" x14ac:dyDescent="0.3">
      <c r="A9" s="39" t="s">
        <v>31</v>
      </c>
      <c r="B9" s="16">
        <v>2007</v>
      </c>
      <c r="C9" s="20" t="s">
        <v>32</v>
      </c>
      <c r="D9" s="9"/>
      <c r="E9" s="15"/>
      <c r="F9" s="11"/>
      <c r="G9" s="23">
        <v>16</v>
      </c>
      <c r="H9" s="21"/>
      <c r="I9" s="24">
        <v>16</v>
      </c>
      <c r="J9" s="11" t="str">
        <f>_xlfn.IFS(GetColor(E9)=24,CONCATENATE(E9," Robo"),OR(GetColor(E9)=-4142,GetColor(E9)=2),CONCATENATE(""),GetColor(E9)=6,CONCATENATE(E9," Oli"),GetColor(E9)=43,CONCATENATE(E9," Len"))</f>
        <v/>
      </c>
      <c r="K9" s="11" t="str">
        <f>_xlfn.IFS(GetColor(F9)=24,CONCATENATE(F9," Robo"),OR(GetColor(F9)=-4142,GetColor(F9)=2),CONCATENATE(""),GetColor(F9)=6,CONCATENATE(F9," Oli"),GetColor(F9)=43,CONCATENATE(F9," Len"))</f>
        <v/>
      </c>
      <c r="L9" s="11" t="str">
        <f>_xlfn.IFS(GetColor(G9)=24,CONCATENATE(G9," Robo"),OR(GetColor(G9)=-4142,GetColor(G9)=2),CONCATENATE(""),GetColor(G9)=6,CONCATENATE(G9," Oli"),GetColor(G9)=43,CONCATENATE(G9," Len"))</f>
        <v>16 Robo</v>
      </c>
      <c r="M9" s="11" t="str">
        <f>_xlfn.IFS(GetColor(H9)=24,CONCATENATE(H9," Robo"),OR(GetColor(H9)=-4142,GetColor(H9)=2),CONCATENATE(""),GetColor(H9)=6,CONCATENATE(H9," Oli"),GetColor(H9)=43,CONCATENATE(H9," Len"))</f>
        <v/>
      </c>
      <c r="N9" s="11" t="str">
        <f>_xlfn.IFS(GetColor(I9)=24,CONCATENATE(I9," Robo"),OR(GetColor(I9)=-4142,GetColor(I9)=2),CONCATENATE(""),GetColor(I9)=6,CONCATENATE(I9," Oli"),GetColor(I9)=43,CONCATENATE(I9," Len"))</f>
        <v>16 Oli</v>
      </c>
      <c r="P9">
        <f>GetColor(H9)</f>
        <v>2</v>
      </c>
    </row>
    <row r="10" spans="1:16" x14ac:dyDescent="0.3">
      <c r="A10" s="39" t="s">
        <v>67</v>
      </c>
      <c r="B10" s="16">
        <v>2011</v>
      </c>
      <c r="C10" s="20" t="s">
        <v>68</v>
      </c>
      <c r="D10" s="9"/>
      <c r="E10" s="15"/>
      <c r="F10" s="12">
        <v>18</v>
      </c>
      <c r="G10" s="10"/>
      <c r="H10" s="12">
        <v>18</v>
      </c>
      <c r="I10" s="38"/>
      <c r="J10" s="11" t="str">
        <f>_xlfn.IFS(GetColor(E10)=24,CONCATENATE(E10," Robo"),OR(GetColor(E10)=-4142,GetColor(E10)=2),CONCATENATE(""),GetColor(E10)=6,CONCATENATE(E10," Oli"),GetColor(E10)=43,CONCATENATE(E10," Len"))</f>
        <v/>
      </c>
      <c r="K10" s="11" t="str">
        <f>_xlfn.IFS(GetColor(F10)=24,CONCATENATE(F10," Robo"),OR(GetColor(F10)=-4142,GetColor(F10)=2),CONCATENATE(""),GetColor(F10)=6,CONCATENATE(F10," Oli"),GetColor(F10)=43,CONCATENATE(F10," Len"))</f>
        <v>18 Oli</v>
      </c>
      <c r="L10" s="11" t="str">
        <f>_xlfn.IFS(GetColor(G10)=24,CONCATENATE(G10," Robo"),OR(GetColor(G10)=-4142,GetColor(G10)=2),CONCATENATE(""),GetColor(G10)=6,CONCATENATE(G10," Oli"),GetColor(G10)=43,CONCATENATE(G10," Len"))</f>
        <v/>
      </c>
      <c r="M10" s="11" t="str">
        <f>_xlfn.IFS(GetColor(H10)=24,CONCATENATE(H10," Robo"),OR(GetColor(H10)=-4142,GetColor(H10)=2),CONCATENATE(""),GetColor(H10)=6,CONCATENATE(H10," Oli"),GetColor(H10)=43,CONCATENATE(H10," Len"))</f>
        <v>18 Oli</v>
      </c>
      <c r="N10" s="11" t="str">
        <f>_xlfn.IFS(GetColor(I10)=24,CONCATENATE(I10," Robo"),OR(GetColor(I10)=-4142,GetColor(I10)=2),CONCATENATE(""),GetColor(I10)=6,CONCATENATE(I10," Oli"),GetColor(I10)=43,CONCATENATE(I10," Len"))</f>
        <v/>
      </c>
    </row>
    <row r="11" spans="1:16" x14ac:dyDescent="0.3">
      <c r="A11" s="39" t="s">
        <v>33</v>
      </c>
      <c r="B11" s="16">
        <f>VLOOKUP(A11,[1]deti_a_sutazni!$B$2:$H$200,7,0)</f>
        <v>2011</v>
      </c>
      <c r="C11" s="19" t="str">
        <f>VLOOKUP(A11,[1]deti_a_sutazni!$B$1:$K$104,6,0)</f>
        <v>+421949495556</v>
      </c>
      <c r="D11" s="11"/>
      <c r="E11" s="10"/>
      <c r="F11" s="10"/>
      <c r="G11" s="23">
        <v>16</v>
      </c>
      <c r="H11" s="10"/>
      <c r="I11" s="12">
        <v>16</v>
      </c>
      <c r="J11" s="11" t="str">
        <f>_xlfn.IFS(GetColor(E11)=24,CONCATENATE(E11," Robo"),OR(GetColor(E11)=-4142,GetColor(E11)=2),CONCATENATE(""),GetColor(E11)=6,CONCATENATE(E11," Oli"),GetColor(E11)=43,CONCATENATE(E11," Len"))</f>
        <v/>
      </c>
      <c r="K11" s="11" t="str">
        <f>_xlfn.IFS(GetColor(F11)=24,CONCATENATE(F11," Robo"),OR(GetColor(F11)=-4142,GetColor(F11)=2),CONCATENATE(""),GetColor(F11)=6,CONCATENATE(F11," Oli"),GetColor(F11)=43,CONCATENATE(F11," Len"))</f>
        <v/>
      </c>
      <c r="L11" s="11" t="str">
        <f>_xlfn.IFS(GetColor(G11)=24,CONCATENATE(G11," Robo"),OR(GetColor(G11)=-4142,GetColor(G11)=2),CONCATENATE(""),GetColor(G11)=6,CONCATENATE(G11," Oli"),GetColor(G11)=43,CONCATENATE(G11," Len"))</f>
        <v>16 Robo</v>
      </c>
      <c r="M11" s="11" t="str">
        <f>_xlfn.IFS(GetColor(H11)=24,CONCATENATE(H11," Robo"),OR(GetColor(H11)=-4142,GetColor(H11)=2),CONCATENATE(""),GetColor(H11)=6,CONCATENATE(H11," Oli"),GetColor(H11)=43,CONCATENATE(H11," Len"))</f>
        <v/>
      </c>
      <c r="N11" s="11" t="str">
        <f>_xlfn.IFS(GetColor(I11)=24,CONCATENATE(I11," Robo"),OR(GetColor(I11)=-4142,GetColor(I11)=2),CONCATENATE(""),GetColor(I11)=6,CONCATENATE(I11," Oli"),GetColor(I11)=43,CONCATENATE(I11," Len"))</f>
        <v>16 Oli</v>
      </c>
    </row>
    <row r="12" spans="1:16" x14ac:dyDescent="0.3">
      <c r="A12" s="39" t="s">
        <v>34</v>
      </c>
      <c r="B12" s="16">
        <f>VLOOKUP(A12,[1]deti_a_sutazni!$B$2:$H$200,7,0)</f>
        <v>2013</v>
      </c>
      <c r="C12" s="19" t="str">
        <f>VLOOKUP(A12,[1]deti_a_sutazni!$B$1:$K$104,6,0)</f>
        <v>0902299352</v>
      </c>
      <c r="D12" s="11"/>
      <c r="E12" s="11"/>
      <c r="F12" s="11"/>
      <c r="G12" s="12">
        <v>17</v>
      </c>
      <c r="H12" s="10"/>
      <c r="I12" s="33">
        <v>17</v>
      </c>
      <c r="J12" s="11" t="str">
        <f>_xlfn.IFS(GetColor(E12)=24,CONCATENATE(E12," Robo"),OR(GetColor(E12)=-4142,GetColor(E12)=2),CONCATENATE(""),GetColor(E12)=6,CONCATENATE(E12," Oli"),GetColor(E12)=43,CONCATENATE(E12," Len"))</f>
        <v/>
      </c>
      <c r="K12" s="11" t="str">
        <f>_xlfn.IFS(GetColor(F12)=24,CONCATENATE(F12," Robo"),OR(GetColor(F12)=-4142,GetColor(F12)=2),CONCATENATE(""),GetColor(F12)=6,CONCATENATE(F12," Oli"),GetColor(F12)=43,CONCATENATE(F12," Len"))</f>
        <v/>
      </c>
      <c r="L12" s="11" t="str">
        <f>_xlfn.IFS(GetColor(G12)=24,CONCATENATE(G12," Robo"),OR(GetColor(G12)=-4142,GetColor(G12)=2),CONCATENATE(""),GetColor(G12)=6,CONCATENATE(G12," Oli"),GetColor(G12)=43,CONCATENATE(G12," Len"))</f>
        <v>17 Oli</v>
      </c>
      <c r="M12" s="11" t="str">
        <f>_xlfn.IFS(GetColor(H12)=24,CONCATENATE(H12," Robo"),OR(GetColor(H12)=-4142,GetColor(H12)=2),CONCATENATE(""),GetColor(H12)=6,CONCATENATE(H12," Oli"),GetColor(H12)=43,CONCATENATE(H12," Len"))</f>
        <v/>
      </c>
      <c r="N12" s="11" t="str">
        <f>_xlfn.IFS(GetColor(I12)=24,CONCATENATE(I12," Robo"),OR(GetColor(I12)=-4142,GetColor(I12)=2),CONCATENATE(""),GetColor(I12)=6,CONCATENATE(I12," Oli"),GetColor(I12)=43,CONCATENATE(I12," Len"))</f>
        <v>17 Len</v>
      </c>
      <c r="P12">
        <f>GetColor(I12)</f>
        <v>43</v>
      </c>
    </row>
    <row r="13" spans="1:16" x14ac:dyDescent="0.3">
      <c r="A13" s="39" t="s">
        <v>35</v>
      </c>
      <c r="B13" s="16">
        <v>2006</v>
      </c>
      <c r="C13" s="19" t="s">
        <v>36</v>
      </c>
      <c r="D13" s="16"/>
      <c r="E13" s="10"/>
      <c r="F13" s="11"/>
      <c r="G13" s="23">
        <v>18</v>
      </c>
      <c r="H13" s="12">
        <v>16</v>
      </c>
      <c r="I13" s="11"/>
      <c r="J13" s="11" t="str">
        <f>_xlfn.IFS(GetColor(E13)=24,CONCATENATE(E13," Robo"),OR(GetColor(E13)=-4142,GetColor(E13)=2),CONCATENATE(""),GetColor(E13)=6,CONCATENATE(E13," Oli"),GetColor(E13)=43,CONCATENATE(E13," Len"))</f>
        <v/>
      </c>
      <c r="K13" s="11" t="str">
        <f>_xlfn.IFS(GetColor(F13)=24,CONCATENATE(F13," Robo"),OR(GetColor(F13)=-4142,GetColor(F13)=2),CONCATENATE(""),GetColor(F13)=6,CONCATENATE(F13," Oli"),GetColor(F13)=43,CONCATENATE(F13," Len"))</f>
        <v/>
      </c>
      <c r="L13" s="11" t="str">
        <f>_xlfn.IFS(GetColor(G13)=24,CONCATENATE(G13," Robo"),OR(GetColor(G13)=-4142,GetColor(G13)=2),CONCATENATE(""),GetColor(G13)=6,CONCATENATE(G13," Oli"),GetColor(G13)=43,CONCATENATE(G13," Len"))</f>
        <v>18 Robo</v>
      </c>
      <c r="M13" s="11" t="str">
        <f>_xlfn.IFS(GetColor(H13)=24,CONCATENATE(H13," Robo"),OR(GetColor(H13)=-4142,GetColor(H13)=2),CONCATENATE(""),GetColor(H13)=6,CONCATENATE(H13," Oli"),GetColor(H13)=43,CONCATENATE(H13," Len"))</f>
        <v>16 Oli</v>
      </c>
      <c r="N13" s="11" t="str">
        <f>_xlfn.IFS(GetColor(I13)=24,CONCATENATE(I13," Robo"),OR(GetColor(I13)=-4142,GetColor(I13)=2),CONCATENATE(""),GetColor(I13)=6,CONCATENATE(I13," Oli"),GetColor(I13)=43,CONCATENATE(I13," Len"))</f>
        <v/>
      </c>
    </row>
    <row r="14" spans="1:16" x14ac:dyDescent="0.3">
      <c r="A14" s="39" t="s">
        <v>37</v>
      </c>
      <c r="B14" s="16">
        <f>VLOOKUP(A14,[1]deti_a_sutazni!$B$2:$H$200,7,0)</f>
        <v>2008</v>
      </c>
      <c r="C14" s="19" t="str">
        <f>VLOOKUP(A14,[1]deti_a_sutazni!$B$1:$K$104,6,0)</f>
        <v>+421907799248</v>
      </c>
      <c r="D14" s="11"/>
      <c r="E14" s="10"/>
      <c r="F14" s="14">
        <v>16</v>
      </c>
      <c r="G14" s="10"/>
      <c r="H14" s="10"/>
      <c r="I14" s="10"/>
      <c r="J14" s="11" t="str">
        <f>_xlfn.IFS(GetColor(E14)=24,CONCATENATE(E14," Robo"),OR(GetColor(E14)=-4142,GetColor(E14)=2),CONCATENATE(""),GetColor(E14)=6,CONCATENATE(E14," Oli"),GetColor(E14)=43,CONCATENATE(E14," Len"))</f>
        <v/>
      </c>
      <c r="K14" s="11" t="str">
        <f>_xlfn.IFS(GetColor(F14)=24,CONCATENATE(F14," Robo"),OR(GetColor(F14)=-4142,GetColor(F14)=2),CONCATENATE(""),GetColor(F14)=6,CONCATENATE(F14," Oli"),GetColor(F14)=43,CONCATENATE(F14," Len"))</f>
        <v>16 Robo</v>
      </c>
      <c r="L14" s="11" t="str">
        <f>_xlfn.IFS(GetColor(G14)=24,CONCATENATE(G14," Robo"),OR(GetColor(G14)=-4142,GetColor(G14)=2),CONCATENATE(""),GetColor(G14)=6,CONCATENATE(G14," Oli"),GetColor(G14)=43,CONCATENATE(G14," Len"))</f>
        <v/>
      </c>
      <c r="M14" s="11" t="str">
        <f>_xlfn.IFS(GetColor(H14)=24,CONCATENATE(H14," Robo"),OR(GetColor(H14)=-4142,GetColor(H14)=2),CONCATENATE(""),GetColor(H14)=6,CONCATENATE(H14," Oli"),GetColor(H14)=43,CONCATENATE(H14," Len"))</f>
        <v/>
      </c>
      <c r="N14" s="11" t="str">
        <f>_xlfn.IFS(GetColor(I14)=24,CONCATENATE(I14," Robo"),OR(GetColor(I14)=-4142,GetColor(I14)=2),CONCATENATE(""),GetColor(I14)=6,CONCATENATE(I14," Oli"),GetColor(I14)=43,CONCATENATE(I14," Len"))</f>
        <v/>
      </c>
    </row>
    <row r="15" spans="1:16" x14ac:dyDescent="0.3">
      <c r="A15" s="39" t="s">
        <v>63</v>
      </c>
      <c r="B15" s="16">
        <v>2011</v>
      </c>
      <c r="C15" s="19" t="s">
        <v>64</v>
      </c>
      <c r="D15" s="11"/>
      <c r="E15" s="10"/>
      <c r="F15" s="12">
        <v>18</v>
      </c>
      <c r="G15" s="10"/>
      <c r="H15" s="12">
        <v>18</v>
      </c>
      <c r="I15" s="10"/>
      <c r="J15" s="11" t="str">
        <f>_xlfn.IFS(GetColor(E15)=24,CONCATENATE(E15," Robo"),OR(GetColor(E15)=-4142,GetColor(E15)=2),CONCATENATE(""),GetColor(E15)=6,CONCATENATE(E15," Oli"),GetColor(E15)=43,CONCATENATE(E15," Len"))</f>
        <v/>
      </c>
      <c r="K15" s="11" t="str">
        <f>_xlfn.IFS(GetColor(F15)=24,CONCATENATE(F15," Robo"),OR(GetColor(F15)=-4142,GetColor(F15)=2),CONCATENATE(""),GetColor(F15)=6,CONCATENATE(F15," Oli"),GetColor(F15)=43,CONCATENATE(F15," Len"))</f>
        <v>18 Oli</v>
      </c>
      <c r="L15" s="11" t="str">
        <f>_xlfn.IFS(GetColor(G15)=24,CONCATENATE(G15," Robo"),OR(GetColor(G15)=-4142,GetColor(G15)=2),CONCATENATE(""),GetColor(G15)=6,CONCATENATE(G15," Oli"),GetColor(G15)=43,CONCATENATE(G15," Len"))</f>
        <v/>
      </c>
      <c r="M15" s="11" t="str">
        <f>_xlfn.IFS(GetColor(H15)=24,CONCATENATE(H15," Robo"),OR(GetColor(H15)=-4142,GetColor(H15)=2),CONCATENATE(""),GetColor(H15)=6,CONCATENATE(H15," Oli"),GetColor(H15)=43,CONCATENATE(H15," Len"))</f>
        <v>18 Oli</v>
      </c>
      <c r="N15" s="11" t="str">
        <f>_xlfn.IFS(GetColor(I15)=24,CONCATENATE(I15," Robo"),OR(GetColor(I15)=-4142,GetColor(I15)=2),CONCATENATE(""),GetColor(I15)=6,CONCATENATE(I15," Oli"),GetColor(I15)=43,CONCATENATE(I15," Len"))</f>
        <v/>
      </c>
    </row>
    <row r="16" spans="1:16" x14ac:dyDescent="0.3">
      <c r="A16" s="39" t="s">
        <v>65</v>
      </c>
      <c r="B16" s="16"/>
      <c r="C16" s="19" t="s">
        <v>66</v>
      </c>
      <c r="D16" s="11"/>
      <c r="E16" s="10"/>
      <c r="F16" s="12">
        <v>18</v>
      </c>
      <c r="G16" s="10"/>
      <c r="H16" s="12">
        <v>18</v>
      </c>
      <c r="I16" s="10"/>
      <c r="J16" s="11" t="str">
        <f>_xlfn.IFS(GetColor(E16)=24,CONCATENATE(E16," Robo"),OR(GetColor(E16)=-4142,GetColor(E16)=2),CONCATENATE(""),GetColor(E16)=6,CONCATENATE(E16," Oli"),GetColor(E16)=43,CONCATENATE(E16," Len"))</f>
        <v/>
      </c>
      <c r="K16" s="11" t="str">
        <f>_xlfn.IFS(GetColor(F16)=24,CONCATENATE(F16," Robo"),OR(GetColor(F16)=-4142,GetColor(F16)=2),CONCATENATE(""),GetColor(F16)=6,CONCATENATE(F16," Oli"),GetColor(F16)=43,CONCATENATE(F16," Len"))</f>
        <v>18 Oli</v>
      </c>
      <c r="L16" s="11" t="str">
        <f>_xlfn.IFS(GetColor(G16)=24,CONCATENATE(G16," Robo"),OR(GetColor(G16)=-4142,GetColor(G16)=2),CONCATENATE(""),GetColor(G16)=6,CONCATENATE(G16," Oli"),GetColor(G16)=43,CONCATENATE(G16," Len"))</f>
        <v/>
      </c>
      <c r="M16" s="11" t="str">
        <f>_xlfn.IFS(GetColor(H16)=24,CONCATENATE(H16," Robo"),OR(GetColor(H16)=-4142,GetColor(H16)=2),CONCATENATE(""),GetColor(H16)=6,CONCATENATE(H16," Oli"),GetColor(H16)=43,CONCATENATE(H16," Len"))</f>
        <v>18 Oli</v>
      </c>
      <c r="N16" s="11" t="str">
        <f>_xlfn.IFS(GetColor(I16)=24,CONCATENATE(I16," Robo"),OR(GetColor(I16)=-4142,GetColor(I16)=2),CONCATENATE(""),GetColor(I16)=6,CONCATENATE(I16," Oli"),GetColor(I16)=43,CONCATENATE(I16," Len"))</f>
        <v/>
      </c>
    </row>
    <row r="17" spans="1:14" x14ac:dyDescent="0.3">
      <c r="A17" s="39" t="s">
        <v>38</v>
      </c>
      <c r="B17" s="16">
        <v>2014</v>
      </c>
      <c r="C17" s="20" t="s">
        <v>39</v>
      </c>
      <c r="D17" s="9"/>
      <c r="E17" s="11"/>
      <c r="F17" s="12">
        <v>17</v>
      </c>
      <c r="G17" s="11"/>
      <c r="H17" s="12">
        <v>17</v>
      </c>
      <c r="I17" s="11"/>
      <c r="J17" s="11" t="str">
        <f>_xlfn.IFS(GetColor(E17)=24,CONCATENATE(E17," Robo"),OR(GetColor(E17)=-4142,GetColor(E17)=2),CONCATENATE(""),GetColor(E17)=6,CONCATENATE(E17," Oli"),GetColor(E17)=43,CONCATENATE(E17," Len"))</f>
        <v/>
      </c>
      <c r="K17" s="11" t="str">
        <f>_xlfn.IFS(GetColor(F17)=24,CONCATENATE(F17," Robo"),OR(GetColor(F17)=-4142,GetColor(F17)=2),CONCATENATE(""),GetColor(F17)=6,CONCATENATE(F17," Oli"),GetColor(F17)=43,CONCATENATE(F17," Len"))</f>
        <v>17 Oli</v>
      </c>
      <c r="L17" s="11" t="str">
        <f>_xlfn.IFS(GetColor(G17)=24,CONCATENATE(G17," Robo"),OR(GetColor(G17)=-4142,GetColor(G17)=2),CONCATENATE(""),GetColor(G17)=6,CONCATENATE(G17," Oli"),GetColor(G17)=43,CONCATENATE(G17," Len"))</f>
        <v/>
      </c>
      <c r="M17" s="11" t="str">
        <f>_xlfn.IFS(GetColor(H17)=24,CONCATENATE(H17," Robo"),OR(GetColor(H17)=-4142,GetColor(H17)=2),CONCATENATE(""),GetColor(H17)=6,CONCATENATE(H17," Oli"),GetColor(H17)=43,CONCATENATE(H17," Len"))</f>
        <v>17 Oli</v>
      </c>
      <c r="N17" s="11" t="str">
        <f>_xlfn.IFS(GetColor(I17)=24,CONCATENATE(I17," Robo"),OR(GetColor(I17)=-4142,GetColor(I17)=2),CONCATENATE(""),GetColor(I17)=6,CONCATENATE(I17," Oli"),GetColor(I17)=43,CONCATENATE(I17," Len"))</f>
        <v/>
      </c>
    </row>
    <row r="18" spans="1:14" x14ac:dyDescent="0.3">
      <c r="A18" s="39" t="s">
        <v>40</v>
      </c>
      <c r="B18" s="16">
        <v>2013</v>
      </c>
      <c r="C18" s="19" t="str">
        <f>VLOOKUP(A18,[1]deti_a_sutazni!$B$1:$K$104,6,0)</f>
        <v>0944952146, 0949714167</v>
      </c>
      <c r="D18" s="11"/>
      <c r="E18" s="17"/>
      <c r="F18" s="11"/>
      <c r="G18" s="12">
        <v>17</v>
      </c>
      <c r="H18" s="10"/>
      <c r="I18" s="33">
        <v>17</v>
      </c>
      <c r="J18" s="11" t="str">
        <f>_xlfn.IFS(GetColor(E18)=24,CONCATENATE(E18," Robo"),OR(GetColor(E18)=-4142,GetColor(E18)=2),CONCATENATE(""),GetColor(E18)=6,CONCATENATE(E18," Oli"),GetColor(E18)=43,CONCATENATE(E18," Len"))</f>
        <v/>
      </c>
      <c r="K18" s="11" t="str">
        <f>_xlfn.IFS(GetColor(F18)=24,CONCATENATE(F18," Robo"),OR(GetColor(F18)=-4142,GetColor(F18)=2),CONCATENATE(""),GetColor(F18)=6,CONCATENATE(F18," Oli"),GetColor(F18)=43,CONCATENATE(F18," Len"))</f>
        <v/>
      </c>
      <c r="L18" s="11" t="str">
        <f>_xlfn.IFS(GetColor(G18)=24,CONCATENATE(G18," Robo"),OR(GetColor(G18)=-4142,GetColor(G18)=2),CONCATENATE(""),GetColor(G18)=6,CONCATENATE(G18," Oli"),GetColor(G18)=43,CONCATENATE(G18," Len"))</f>
        <v>17 Oli</v>
      </c>
      <c r="M18" s="11" t="str">
        <f>_xlfn.IFS(GetColor(H18)=24,CONCATENATE(H18," Robo"),OR(GetColor(H18)=-4142,GetColor(H18)=2),CONCATENATE(""),GetColor(H18)=6,CONCATENATE(H18," Oli"),GetColor(H18)=43,CONCATENATE(H18," Len"))</f>
        <v/>
      </c>
      <c r="N18" s="11" t="str">
        <f>_xlfn.IFS(GetColor(I18)=24,CONCATENATE(I18," Robo"),OR(GetColor(I18)=-4142,GetColor(I18)=2),CONCATENATE(""),GetColor(I18)=6,CONCATENATE(I18," Oli"),GetColor(I18)=43,CONCATENATE(I18," Len"))</f>
        <v>17 Len</v>
      </c>
    </row>
    <row r="19" spans="1:14" x14ac:dyDescent="0.3">
      <c r="A19" s="39" t="s">
        <v>41</v>
      </c>
      <c r="B19" s="16">
        <f>VLOOKUP(A19,[1]deti_a_sutazni!$B$2:$H$200,7,0)</f>
        <v>2008</v>
      </c>
      <c r="C19" s="19" t="str">
        <f>VLOOKUP(A19,[1]deti_a_sutazni!$B$1:$K$104,6,0)</f>
        <v> +421907162215; +421904486763</v>
      </c>
      <c r="D19" s="11"/>
      <c r="E19" s="17"/>
      <c r="F19" s="14">
        <v>16</v>
      </c>
      <c r="G19" s="23">
        <v>17</v>
      </c>
      <c r="H19" s="14">
        <v>16</v>
      </c>
      <c r="I19" s="10"/>
      <c r="J19" s="11" t="str">
        <f>_xlfn.IFS(GetColor(E19)=24,CONCATENATE(E19," Robo"),OR(GetColor(E19)=-4142,GetColor(E19)=2),CONCATENATE(""),GetColor(E19)=6,CONCATENATE(E19," Oli"),GetColor(E19)=43,CONCATENATE(E19," Len"))</f>
        <v/>
      </c>
      <c r="K19" s="11" t="str">
        <f>_xlfn.IFS(GetColor(F19)=24,CONCATENATE(F19," Robo"),OR(GetColor(F19)=-4142,GetColor(F19)=2),CONCATENATE(""),GetColor(F19)=6,CONCATENATE(F19," Oli"),GetColor(F19)=43,CONCATENATE(F19," Len"))</f>
        <v>16 Robo</v>
      </c>
      <c r="L19" s="11" t="str">
        <f>_xlfn.IFS(GetColor(G19)=24,CONCATENATE(G19," Robo"),OR(GetColor(G19)=-4142,GetColor(G19)=2),CONCATENATE(""),GetColor(G19)=6,CONCATENATE(G19," Oli"),GetColor(G19)=43,CONCATENATE(G19," Len"))</f>
        <v>17 Robo</v>
      </c>
      <c r="M19" s="11" t="str">
        <f>_xlfn.IFS(GetColor(H19)=24,CONCATENATE(H19," Robo"),OR(GetColor(H19)=-4142,GetColor(H19)=2),CONCATENATE(""),GetColor(H19)=6,CONCATENATE(H19," Oli"),GetColor(H19)=43,CONCATENATE(H19," Len"))</f>
        <v>16 Robo</v>
      </c>
      <c r="N19" s="11" t="str">
        <f>_xlfn.IFS(GetColor(I19)=24,CONCATENATE(I19," Robo"),OR(GetColor(I19)=-4142,GetColor(I19)=2),CONCATENATE(""),GetColor(I19)=6,CONCATENATE(I19," Oli"),GetColor(I19)=43,CONCATENATE(I19," Len"))</f>
        <v/>
      </c>
    </row>
    <row r="20" spans="1:14" x14ac:dyDescent="0.3">
      <c r="A20" s="39" t="s">
        <v>42</v>
      </c>
      <c r="B20" s="16">
        <f>VLOOKUP(A20,[1]deti_a_sutazni!$B$2:$H$200,7,0)</f>
        <v>2008</v>
      </c>
      <c r="C20" s="19" t="str">
        <f>VLOOKUP(A20,[1]deti_a_sutazni!$B$1:$K$104,6,0)</f>
        <v>0905572214</v>
      </c>
      <c r="D20" s="11"/>
      <c r="E20" s="17"/>
      <c r="F20" s="11"/>
      <c r="G20" s="17"/>
      <c r="H20" s="12">
        <v>16</v>
      </c>
      <c r="I20" s="10"/>
      <c r="J20" s="11" t="str">
        <f>_xlfn.IFS(GetColor(E20)=24,CONCATENATE(E20," Robo"),OR(GetColor(E20)=-4142,GetColor(E20)=2),CONCATENATE(""),GetColor(E20)=6,CONCATENATE(E20," Oli"),GetColor(E20)=43,CONCATENATE(E20," Len"))</f>
        <v/>
      </c>
      <c r="K20" s="11" t="str">
        <f>_xlfn.IFS(GetColor(F20)=24,CONCATENATE(F20," Robo"),OR(GetColor(F20)=-4142,GetColor(F20)=2),CONCATENATE(""),GetColor(F20)=6,CONCATENATE(F20," Oli"),GetColor(F20)=43,CONCATENATE(F20," Len"))</f>
        <v/>
      </c>
      <c r="L20" s="11" t="str">
        <f>_xlfn.IFS(GetColor(G20)=24,CONCATENATE(G20," Robo"),OR(GetColor(G20)=-4142,GetColor(G20)=2),CONCATENATE(""),GetColor(G20)=6,CONCATENATE(G20," Oli"),GetColor(G20)=43,CONCATENATE(G20," Len"))</f>
        <v/>
      </c>
      <c r="M20" s="11" t="str">
        <f>_xlfn.IFS(GetColor(H20)=24,CONCATENATE(H20," Robo"),OR(GetColor(H20)=-4142,GetColor(H20)=2),CONCATENATE(""),GetColor(H20)=6,CONCATENATE(H20," Oli"),GetColor(H20)=43,CONCATENATE(H20," Len"))</f>
        <v>16 Oli</v>
      </c>
      <c r="N20" s="11" t="str">
        <f>_xlfn.IFS(GetColor(I20)=24,CONCATENATE(I20," Robo"),OR(GetColor(I20)=-4142,GetColor(I20)=2),CONCATENATE(""),GetColor(I20)=6,CONCATENATE(I20," Oli"),GetColor(I20)=43,CONCATENATE(I20," Len"))</f>
        <v/>
      </c>
    </row>
    <row r="21" spans="1:14" x14ac:dyDescent="0.3">
      <c r="A21" s="39" t="s">
        <v>43</v>
      </c>
      <c r="B21" s="16">
        <v>2014</v>
      </c>
      <c r="C21" s="19" t="str">
        <f>VLOOKUP(A21,[1]deti_a_sutazni!$B$1:$K$104,6,0)</f>
        <v>0915270159</v>
      </c>
      <c r="D21" s="11"/>
      <c r="E21" s="17"/>
      <c r="F21" s="11"/>
      <c r="G21" s="12">
        <v>17</v>
      </c>
      <c r="H21" s="10"/>
      <c r="I21" s="33">
        <v>17</v>
      </c>
      <c r="J21" s="11" t="str">
        <f>_xlfn.IFS(GetColor(E21)=24,CONCATENATE(E21," Robo"),OR(GetColor(E21)=-4142,GetColor(E21)=2),CONCATENATE(""),GetColor(E21)=6,CONCATENATE(E21," Oli"),GetColor(E21)=43,CONCATENATE(E21," Len"))</f>
        <v/>
      </c>
      <c r="K21" s="11" t="str">
        <f>_xlfn.IFS(GetColor(F21)=24,CONCATENATE(F21," Robo"),OR(GetColor(F21)=-4142,GetColor(F21)=2),CONCATENATE(""),GetColor(F21)=6,CONCATENATE(F21," Oli"),GetColor(F21)=43,CONCATENATE(F21," Len"))</f>
        <v/>
      </c>
      <c r="L21" s="11" t="str">
        <f>_xlfn.IFS(GetColor(G21)=24,CONCATENATE(G21," Robo"),OR(GetColor(G21)=-4142,GetColor(G21)=2),CONCATENATE(""),GetColor(G21)=6,CONCATENATE(G21," Oli"),GetColor(G21)=43,CONCATENATE(G21," Len"))</f>
        <v>17 Oli</v>
      </c>
      <c r="M21" s="11" t="str">
        <f>_xlfn.IFS(GetColor(H21)=24,CONCATENATE(H21," Robo"),OR(GetColor(H21)=-4142,GetColor(H21)=2),CONCATENATE(""),GetColor(H21)=6,CONCATENATE(H21," Oli"),GetColor(H21)=43,CONCATENATE(H21," Len"))</f>
        <v/>
      </c>
      <c r="N21" s="11" t="str">
        <f>_xlfn.IFS(GetColor(I21)=24,CONCATENATE(I21," Robo"),OR(GetColor(I21)=-4142,GetColor(I21)=2),CONCATENATE(""),GetColor(I21)=6,CONCATENATE(I21," Oli"),GetColor(I21)=43,CONCATENATE(I21," Len"))</f>
        <v>17 Len</v>
      </c>
    </row>
    <row r="22" spans="1:14" x14ac:dyDescent="0.3">
      <c r="A22" s="39" t="s">
        <v>44</v>
      </c>
      <c r="B22" s="16">
        <f>VLOOKUP(A22,[1]deti_a_sutazni!$B$2:$H$200,7,0)</f>
        <v>2007</v>
      </c>
      <c r="C22" s="19" t="str">
        <f>VLOOKUP(A22,[1]deti_a_sutazni!$B$1:$K$104,6,0)</f>
        <v>+421903148390</v>
      </c>
      <c r="D22" s="11"/>
      <c r="E22" s="17"/>
      <c r="F22" s="14">
        <v>16</v>
      </c>
      <c r="G22" s="23">
        <v>17</v>
      </c>
      <c r="H22" s="14">
        <v>16</v>
      </c>
      <c r="I22" s="10"/>
      <c r="J22" s="11" t="str">
        <f>_xlfn.IFS(GetColor(E22)=24,CONCATENATE(E22," Robo"),OR(GetColor(E22)=-4142,GetColor(E22)=2),CONCATENATE(""),GetColor(E22)=6,CONCATENATE(E22," Oli"),GetColor(E22)=43,CONCATENATE(E22," Len"))</f>
        <v/>
      </c>
      <c r="K22" s="11" t="str">
        <f>_xlfn.IFS(GetColor(F22)=24,CONCATENATE(F22," Robo"),OR(GetColor(F22)=-4142,GetColor(F22)=2),CONCATENATE(""),GetColor(F22)=6,CONCATENATE(F22," Oli"),GetColor(F22)=43,CONCATENATE(F22," Len"))</f>
        <v>16 Robo</v>
      </c>
      <c r="L22" s="11" t="str">
        <f>_xlfn.IFS(GetColor(G22)=24,CONCATENATE(G22," Robo"),OR(GetColor(G22)=-4142,GetColor(G22)=2),CONCATENATE(""),GetColor(G22)=6,CONCATENATE(G22," Oli"),GetColor(G22)=43,CONCATENATE(G22," Len"))</f>
        <v>17 Robo</v>
      </c>
      <c r="M22" s="11" t="str">
        <f>_xlfn.IFS(GetColor(H22)=24,CONCATENATE(H22," Robo"),OR(GetColor(H22)=-4142,GetColor(H22)=2),CONCATENATE(""),GetColor(H22)=6,CONCATENATE(H22," Oli"),GetColor(H22)=43,CONCATENATE(H22," Len"))</f>
        <v>16 Robo</v>
      </c>
      <c r="N22" s="11" t="str">
        <f>_xlfn.IFS(GetColor(I22)=24,CONCATENATE(I22," Robo"),OR(GetColor(I22)=-4142,GetColor(I22)=2),CONCATENATE(""),GetColor(I22)=6,CONCATENATE(I22," Oli"),GetColor(I22)=43,CONCATENATE(I22," Len"))</f>
        <v/>
      </c>
    </row>
    <row r="23" spans="1:14" x14ac:dyDescent="0.3">
      <c r="A23" s="39" t="s">
        <v>45</v>
      </c>
      <c r="B23" s="16">
        <f>VLOOKUP(A23,[1]deti_a_sutazni!$B$2:$H$200,7,0)</f>
        <v>2011</v>
      </c>
      <c r="C23" s="19" t="str">
        <f>VLOOKUP(A23,[1]deti_a_sutazni!$B$1:$K$104,6,0)</f>
        <v>+421903148390</v>
      </c>
      <c r="D23" s="11"/>
      <c r="E23" s="17"/>
      <c r="F23" s="10"/>
      <c r="G23" s="23">
        <v>16</v>
      </c>
      <c r="H23" s="10"/>
      <c r="I23" s="12">
        <v>16</v>
      </c>
      <c r="J23" s="11" t="str">
        <f>_xlfn.IFS(GetColor(E23)=24,CONCATENATE(E23," Robo"),OR(GetColor(E23)=-4142,GetColor(E23)=2),CONCATENATE(""),GetColor(E23)=6,CONCATENATE(E23," Oli"),GetColor(E23)=43,CONCATENATE(E23," Len"))</f>
        <v/>
      </c>
      <c r="K23" s="11" t="str">
        <f>_xlfn.IFS(GetColor(F23)=24,CONCATENATE(F23," Robo"),OR(GetColor(F23)=-4142,GetColor(F23)=2),CONCATENATE(""),GetColor(F23)=6,CONCATENATE(F23," Oli"),GetColor(F23)=43,CONCATENATE(F23," Len"))</f>
        <v/>
      </c>
      <c r="L23" s="11" t="str">
        <f>_xlfn.IFS(GetColor(G23)=24,CONCATENATE(G23," Robo"),OR(GetColor(G23)=-4142,GetColor(G23)=2),CONCATENATE(""),GetColor(G23)=6,CONCATENATE(G23," Oli"),GetColor(G23)=43,CONCATENATE(G23," Len"))</f>
        <v>16 Robo</v>
      </c>
      <c r="M23" s="11" t="str">
        <f>_xlfn.IFS(GetColor(H23)=24,CONCATENATE(H23," Robo"),OR(GetColor(H23)=-4142,GetColor(H23)=2),CONCATENATE(""),GetColor(H23)=6,CONCATENATE(H23," Oli"),GetColor(H23)=43,CONCATENATE(H23," Len"))</f>
        <v/>
      </c>
      <c r="N23" s="11" t="str">
        <f>_xlfn.IFS(GetColor(I23)=24,CONCATENATE(I23," Robo"),OR(GetColor(I23)=-4142,GetColor(I23)=2),CONCATENATE(""),GetColor(I23)=6,CONCATENATE(I23," Oli"),GetColor(I23)=43,CONCATENATE(I23," Len"))</f>
        <v>16 Oli</v>
      </c>
    </row>
    <row r="24" spans="1:14" x14ac:dyDescent="0.3">
      <c r="A24" s="39" t="s">
        <v>46</v>
      </c>
      <c r="B24" s="16">
        <f>VLOOKUP(A24,[1]deti_a_sutazni!$B$2:$H$200,7,0)</f>
        <v>2014</v>
      </c>
      <c r="C24" s="19" t="str">
        <f>VLOOKUP(A24,[1]deti_a_sutazni!$B$1:$K$104,6,0)</f>
        <v xml:space="preserve">0902456976 </v>
      </c>
      <c r="D24" s="11"/>
      <c r="E24" s="17"/>
      <c r="F24" s="12">
        <v>17</v>
      </c>
      <c r="G24" s="11"/>
      <c r="H24" s="12">
        <v>17</v>
      </c>
      <c r="I24" s="11"/>
      <c r="J24" s="11" t="str">
        <f>_xlfn.IFS(GetColor(E24)=24,CONCATENATE(E24," Robo"),OR(GetColor(E24)=-4142,GetColor(E24)=2),CONCATENATE(""),GetColor(E24)=6,CONCATENATE(E24," Oli"),GetColor(E24)=43,CONCATENATE(E24," Len"))</f>
        <v/>
      </c>
      <c r="K24" s="11" t="str">
        <f>_xlfn.IFS(GetColor(F24)=24,CONCATENATE(F24," Robo"),OR(GetColor(F24)=-4142,GetColor(F24)=2),CONCATENATE(""),GetColor(F24)=6,CONCATENATE(F24," Oli"),GetColor(F24)=43,CONCATENATE(F24," Len"))</f>
        <v>17 Oli</v>
      </c>
      <c r="L24" s="11" t="str">
        <f>_xlfn.IFS(GetColor(G24)=24,CONCATENATE(G24," Robo"),OR(GetColor(G24)=-4142,GetColor(G24)=2),CONCATENATE(""),GetColor(G24)=6,CONCATENATE(G24," Oli"),GetColor(G24)=43,CONCATENATE(G24," Len"))</f>
        <v/>
      </c>
      <c r="M24" s="11" t="str">
        <f>_xlfn.IFS(GetColor(H24)=24,CONCATENATE(H24," Robo"),OR(GetColor(H24)=-4142,GetColor(H24)=2),CONCATENATE(""),GetColor(H24)=6,CONCATENATE(H24," Oli"),GetColor(H24)=43,CONCATENATE(H24," Len"))</f>
        <v>17 Oli</v>
      </c>
      <c r="N24" s="11" t="str">
        <f>_xlfn.IFS(GetColor(I24)=24,CONCATENATE(I24," Robo"),OR(GetColor(I24)=-4142,GetColor(I24)=2),CONCATENATE(""),GetColor(I24)=6,CONCATENATE(I24," Oli"),GetColor(I24)=43,CONCATENATE(I24," Len"))</f>
        <v/>
      </c>
    </row>
    <row r="25" spans="1:14" x14ac:dyDescent="0.3">
      <c r="A25" s="39" t="s">
        <v>69</v>
      </c>
      <c r="B25" s="16"/>
      <c r="C25" s="19" t="s">
        <v>70</v>
      </c>
      <c r="D25" s="11"/>
      <c r="E25" s="17"/>
      <c r="F25" s="12">
        <v>18</v>
      </c>
      <c r="G25" s="11"/>
      <c r="H25" s="12">
        <v>18</v>
      </c>
      <c r="I25" s="11"/>
      <c r="J25" s="11" t="str">
        <f>_xlfn.IFS(GetColor(E25)=24,CONCATENATE(E25," Robo"),OR(GetColor(E25)=-4142,GetColor(E25)=2),CONCATENATE(""),GetColor(E25)=6,CONCATENATE(E25," Oli"),GetColor(E25)=43,CONCATENATE(E25," Len"))</f>
        <v/>
      </c>
      <c r="K25" s="11" t="str">
        <f>_xlfn.IFS(GetColor(F25)=24,CONCATENATE(F25," Robo"),OR(GetColor(F25)=-4142,GetColor(F25)=2),CONCATENATE(""),GetColor(F25)=6,CONCATENATE(F25," Oli"),GetColor(F25)=43,CONCATENATE(F25," Len"))</f>
        <v>18 Oli</v>
      </c>
      <c r="L25" s="11" t="str">
        <f>_xlfn.IFS(GetColor(G25)=24,CONCATENATE(G25," Robo"),OR(GetColor(G25)=-4142,GetColor(G25)=2),CONCATENATE(""),GetColor(G25)=6,CONCATENATE(G25," Oli"),GetColor(G25)=43,CONCATENATE(G25," Len"))</f>
        <v/>
      </c>
      <c r="M25" s="11" t="str">
        <f>_xlfn.IFS(GetColor(H25)=24,CONCATENATE(H25," Robo"),OR(GetColor(H25)=-4142,GetColor(H25)=2),CONCATENATE(""),GetColor(H25)=6,CONCATENATE(H25," Oli"),GetColor(H25)=43,CONCATENATE(H25," Len"))</f>
        <v>18 Oli</v>
      </c>
      <c r="N25" s="11" t="str">
        <f>_xlfn.IFS(GetColor(I25)=24,CONCATENATE(I25," Robo"),OR(GetColor(I25)=-4142,GetColor(I25)=2),CONCATENATE(""),GetColor(I25)=6,CONCATENATE(I25," Oli"),GetColor(I25)=43,CONCATENATE(I25," Len"))</f>
        <v/>
      </c>
    </row>
    <row r="26" spans="1:14" x14ac:dyDescent="0.3">
      <c r="A26" s="39" t="s">
        <v>47</v>
      </c>
      <c r="B26" s="16">
        <f>VLOOKUP(A26,[1]deti_a_sutazni!$B$2:$H$200,7,0)</f>
        <v>2003</v>
      </c>
      <c r="C26" s="19" t="str">
        <f>VLOOKUP(A26,[1]deti_a_sutazni!$B$1:$K$104,6,0)</f>
        <v>+421904717249</v>
      </c>
      <c r="D26" s="11"/>
      <c r="E26" s="17"/>
      <c r="F26" s="22"/>
      <c r="G26" s="10"/>
      <c r="H26" s="23">
        <v>18</v>
      </c>
      <c r="I26" s="10"/>
      <c r="J26" s="11" t="str">
        <f>_xlfn.IFS(GetColor(E26)=24,CONCATENATE(E26," Robo"),OR(GetColor(E26)=-4142,GetColor(E26)=2),CONCATENATE(""),GetColor(E26)=6,CONCATENATE(E26," Oli"),GetColor(E26)=43,CONCATENATE(E26," Len"))</f>
        <v/>
      </c>
      <c r="K26" s="11" t="str">
        <f>_xlfn.IFS(GetColor(F26)=24,CONCATENATE(F26," Robo"),OR(GetColor(F26)=-4142,GetColor(F26)=2),CONCATENATE(""),GetColor(F26)=6,CONCATENATE(F26," Oli"),GetColor(F26)=43,CONCATENATE(F26," Len"))</f>
        <v/>
      </c>
      <c r="L26" s="11" t="str">
        <f>_xlfn.IFS(GetColor(G26)=24,CONCATENATE(G26," Robo"),OR(GetColor(G26)=-4142,GetColor(G26)=2),CONCATENATE(""),GetColor(G26)=6,CONCATENATE(G26," Oli"),GetColor(G26)=43,CONCATENATE(G26," Len"))</f>
        <v/>
      </c>
      <c r="M26" s="11" t="str">
        <f>_xlfn.IFS(GetColor(H26)=24,CONCATENATE(H26," Robo"),OR(GetColor(H26)=-4142,GetColor(H26)=2),CONCATENATE(""),GetColor(H26)=6,CONCATENATE(H26," Oli"),GetColor(H26)=43,CONCATENATE(H26," Len"))</f>
        <v>18 Robo</v>
      </c>
      <c r="N26" s="11" t="str">
        <f>_xlfn.IFS(GetColor(I26)=24,CONCATENATE(I26," Robo"),OR(GetColor(I26)=-4142,GetColor(I26)=2),CONCATENATE(""),GetColor(I26)=6,CONCATENATE(I26," Oli"),GetColor(I26)=43,CONCATENATE(I26," Len"))</f>
        <v/>
      </c>
    </row>
    <row r="27" spans="1:14" x14ac:dyDescent="0.3">
      <c r="A27" s="39" t="s">
        <v>48</v>
      </c>
      <c r="B27" s="16">
        <v>2011</v>
      </c>
      <c r="C27" s="20" t="s">
        <v>49</v>
      </c>
      <c r="D27" s="9"/>
      <c r="E27" s="25"/>
      <c r="F27" s="12">
        <v>18</v>
      </c>
      <c r="G27" s="11"/>
      <c r="H27" s="12">
        <v>18</v>
      </c>
      <c r="I27" s="40"/>
      <c r="J27" s="11" t="str">
        <f>_xlfn.IFS(GetColor(E27)=24,CONCATENATE(E27," Robo"),OR(GetColor(E27)=-4142,GetColor(E27)=2),CONCATENATE(""),GetColor(E27)=6,CONCATENATE(E27," Oli"),GetColor(E27)=43,CONCATENATE(E27," Len"))</f>
        <v/>
      </c>
      <c r="K27" s="11" t="str">
        <f>_xlfn.IFS(GetColor(F27)=24,CONCATENATE(F27," Robo"),OR(GetColor(F27)=-4142,GetColor(F27)=2),CONCATENATE(""),GetColor(F27)=6,CONCATENATE(F27," Oli"),GetColor(F27)=43,CONCATENATE(F27," Len"))</f>
        <v>18 Oli</v>
      </c>
      <c r="L27" s="11" t="str">
        <f>_xlfn.IFS(GetColor(G27)=24,CONCATENATE(G27," Robo"),OR(GetColor(G27)=-4142,GetColor(G27)=2),CONCATENATE(""),GetColor(G27)=6,CONCATENATE(G27," Oli"),GetColor(G27)=43,CONCATENATE(G27," Len"))</f>
        <v/>
      </c>
      <c r="M27" s="11" t="str">
        <f>_xlfn.IFS(GetColor(H27)=24,CONCATENATE(H27," Robo"),OR(GetColor(H27)=-4142,GetColor(H27)=2),CONCATENATE(""),GetColor(H27)=6,CONCATENATE(H27," Oli"),GetColor(H27)=43,CONCATENATE(H27," Len"))</f>
        <v>18 Oli</v>
      </c>
      <c r="N27" s="11" t="str">
        <f>_xlfn.IFS(GetColor(I27)=24,CONCATENATE(I27," Robo"),OR(GetColor(I27)=-4142,GetColor(I27)=2),CONCATENATE(""),GetColor(I27)=6,CONCATENATE(I27," Oli"),GetColor(I27)=43,CONCATENATE(I27," Len"))</f>
        <v/>
      </c>
    </row>
    <row r="28" spans="1:14" x14ac:dyDescent="0.3">
      <c r="A28" s="39" t="s">
        <v>50</v>
      </c>
      <c r="B28" s="16">
        <f>VLOOKUP(A28,[1]deti_a_sutazni!$B$2:$H$200,7,0)</f>
        <v>2013</v>
      </c>
      <c r="C28" s="19" t="str">
        <f>VLOOKUP(A28,[1]deti_a_sutazni!$B$1:$K$104,6,0)</f>
        <v>0911561733</v>
      </c>
      <c r="D28" s="11"/>
      <c r="E28" s="17"/>
      <c r="F28" s="11"/>
      <c r="G28" s="12">
        <v>17</v>
      </c>
      <c r="H28" s="10"/>
      <c r="I28" s="33">
        <v>17</v>
      </c>
      <c r="J28" s="11" t="str">
        <f>_xlfn.IFS(GetColor(E28)=24,CONCATENATE(E28," Robo"),OR(GetColor(E28)=-4142,GetColor(E28)=2),CONCATENATE(""),GetColor(E28)=6,CONCATENATE(E28," Oli"),GetColor(E28)=43,CONCATENATE(E28," Len"))</f>
        <v/>
      </c>
      <c r="K28" s="11" t="str">
        <f>_xlfn.IFS(GetColor(F28)=24,CONCATENATE(F28," Robo"),OR(GetColor(F28)=-4142,GetColor(F28)=2),CONCATENATE(""),GetColor(F28)=6,CONCATENATE(F28," Oli"),GetColor(F28)=43,CONCATENATE(F28," Len"))</f>
        <v/>
      </c>
      <c r="L28" s="11" t="str">
        <f>_xlfn.IFS(GetColor(G28)=24,CONCATENATE(G28," Robo"),OR(GetColor(G28)=-4142,GetColor(G28)=2),CONCATENATE(""),GetColor(G28)=6,CONCATENATE(G28," Oli"),GetColor(G28)=43,CONCATENATE(G28," Len"))</f>
        <v>17 Oli</v>
      </c>
      <c r="M28" s="11" t="str">
        <f>_xlfn.IFS(GetColor(H28)=24,CONCATENATE(H28," Robo"),OR(GetColor(H28)=-4142,GetColor(H28)=2),CONCATENATE(""),GetColor(H28)=6,CONCATENATE(H28," Oli"),GetColor(H28)=43,CONCATENATE(H28," Len"))</f>
        <v/>
      </c>
      <c r="N28" s="11" t="str">
        <f>_xlfn.IFS(GetColor(I28)=24,CONCATENATE(I28," Robo"),OR(GetColor(I28)=-4142,GetColor(I28)=2),CONCATENATE(""),GetColor(I28)=6,CONCATENATE(I28," Oli"),GetColor(I28)=43,CONCATENATE(I28," Len"))</f>
        <v>17 Len</v>
      </c>
    </row>
    <row r="29" spans="1:14" x14ac:dyDescent="0.3">
      <c r="A29" s="39" t="s">
        <v>51</v>
      </c>
      <c r="B29" s="16">
        <f>VLOOKUP(A29,[1]deti_a_sutazni!$B$2:$H$200,7,0)</f>
        <v>2006</v>
      </c>
      <c r="C29" s="19" t="str">
        <f>VLOOKUP(A29,[1]deti_a_sutazni!$B$1:$K$104,6,0)</f>
        <v>+421904352697</v>
      </c>
      <c r="D29" s="11"/>
      <c r="E29" s="10"/>
      <c r="F29" s="23">
        <v>17</v>
      </c>
      <c r="G29" s="10"/>
      <c r="H29" s="14">
        <v>16</v>
      </c>
      <c r="I29" s="10"/>
      <c r="J29" s="11" t="str">
        <f>_xlfn.IFS(GetColor(E29)=24,CONCATENATE(E29," Robo"),OR(GetColor(E29)=-4142,GetColor(E29)=2),CONCATENATE(""),GetColor(E29)=6,CONCATENATE(E29," Oli"),GetColor(E29)=43,CONCATENATE(E29," Len"))</f>
        <v/>
      </c>
      <c r="K29" s="11" t="str">
        <f>_xlfn.IFS(GetColor(F29)=24,CONCATENATE(F29," Robo"),OR(GetColor(F29)=-4142,GetColor(F29)=2),CONCATENATE(""),GetColor(F29)=6,CONCATENATE(F29," Oli"),GetColor(F29)=43,CONCATENATE(F29," Len"))</f>
        <v>17 Robo</v>
      </c>
      <c r="L29" s="11" t="str">
        <f>_xlfn.IFS(GetColor(G29)=24,CONCATENATE(G29," Robo"),OR(GetColor(G29)=-4142,GetColor(G29)=2),CONCATENATE(""),GetColor(G29)=6,CONCATENATE(G29," Oli"),GetColor(G29)=43,CONCATENATE(G29," Len"))</f>
        <v/>
      </c>
      <c r="M29" s="11" t="str">
        <f>_xlfn.IFS(GetColor(H29)=24,CONCATENATE(H29," Robo"),OR(GetColor(H29)=-4142,GetColor(H29)=2),CONCATENATE(""),GetColor(H29)=6,CONCATENATE(H29," Oli"),GetColor(H29)=43,CONCATENATE(H29," Len"))</f>
        <v>16 Robo</v>
      </c>
      <c r="N29" s="11" t="str">
        <f>_xlfn.IFS(GetColor(I29)=24,CONCATENATE(I29," Robo"),OR(GetColor(I29)=-4142,GetColor(I29)=2),CONCATENATE(""),GetColor(I29)=6,CONCATENATE(I29," Oli"),GetColor(I29)=43,CONCATENATE(I29," Len"))</f>
        <v/>
      </c>
    </row>
    <row r="30" spans="1:14" x14ac:dyDescent="0.3">
      <c r="A30" s="39" t="s">
        <v>52</v>
      </c>
      <c r="B30" s="16">
        <f>VLOOKUP(A30,[1]deti_a_sutazni!$B$2:$H$200,7,0)</f>
        <v>2010</v>
      </c>
      <c r="C30" s="19" t="str">
        <f>VLOOKUP(A30,[1]deti_a_sutazni!$B$1:$K$104,6,0)</f>
        <v>+421915969540</v>
      </c>
      <c r="D30" s="11"/>
      <c r="E30" s="26"/>
      <c r="F30" s="10"/>
      <c r="G30" s="23">
        <v>17</v>
      </c>
      <c r="H30" s="23">
        <v>17</v>
      </c>
      <c r="I30" s="18"/>
      <c r="J30" s="11" t="str">
        <f>_xlfn.IFS(GetColor(E30)=24,CONCATENATE(E30," Robo"),OR(GetColor(E30)=-4142,GetColor(E30)=2),CONCATENATE(""),GetColor(E30)=6,CONCATENATE(E30," Oli"),GetColor(E30)=43,CONCATENATE(E30," Len"))</f>
        <v/>
      </c>
      <c r="K30" s="11" t="str">
        <f>_xlfn.IFS(GetColor(F30)=24,CONCATENATE(F30," Robo"),OR(GetColor(F30)=-4142,GetColor(F30)=2),CONCATENATE(""),GetColor(F30)=6,CONCATENATE(F30," Oli"),GetColor(F30)=43,CONCATENATE(F30," Len"))</f>
        <v/>
      </c>
      <c r="L30" s="11" t="str">
        <f>_xlfn.IFS(GetColor(G30)=24,CONCATENATE(G30," Robo"),OR(GetColor(G30)=-4142,GetColor(G30)=2),CONCATENATE(""),GetColor(G30)=6,CONCATENATE(G30," Oli"),GetColor(G30)=43,CONCATENATE(G30," Len"))</f>
        <v>17 Robo</v>
      </c>
      <c r="M30" s="11" t="str">
        <f>_xlfn.IFS(GetColor(H30)=24,CONCATENATE(H30," Robo"),OR(GetColor(H30)=-4142,GetColor(H30)=2),CONCATENATE(""),GetColor(H30)=6,CONCATENATE(H30," Oli"),GetColor(H30)=43,CONCATENATE(H30," Len"))</f>
        <v>17 Robo</v>
      </c>
      <c r="N30" s="11" t="str">
        <f>_xlfn.IFS(GetColor(I30)=24,CONCATENATE(I30," Robo"),OR(GetColor(I30)=-4142,GetColor(I30)=2),CONCATENATE(""),GetColor(I30)=6,CONCATENATE(I30," Oli"),GetColor(I30)=43,CONCATENATE(I30," Len"))</f>
        <v/>
      </c>
    </row>
    <row r="31" spans="1:14" x14ac:dyDescent="0.3">
      <c r="A31" s="39" t="s">
        <v>53</v>
      </c>
      <c r="B31" s="16">
        <f>VLOOKUP(A31,[1]deti_a_sutazni!$B$2:$H$200,7,0)</f>
        <v>2006</v>
      </c>
      <c r="C31" s="19" t="str">
        <f>VLOOKUP(A31,[1]deti_a_sutazni!$B$1:$K$104,6,0)</f>
        <v>+421905449750</v>
      </c>
      <c r="D31" s="11"/>
      <c r="E31" s="10"/>
      <c r="F31" s="23">
        <v>17</v>
      </c>
      <c r="G31" s="10"/>
      <c r="H31" s="23">
        <v>17</v>
      </c>
      <c r="I31" s="10"/>
      <c r="J31" s="11" t="str">
        <f>_xlfn.IFS(GetColor(E31)=24,CONCATENATE(E31," Robo"),OR(GetColor(E31)=-4142,GetColor(E31)=2),CONCATENATE(""),GetColor(E31)=6,CONCATENATE(E31," Oli"),GetColor(E31)=43,CONCATENATE(E31," Len"))</f>
        <v/>
      </c>
      <c r="K31" s="11" t="str">
        <f>_xlfn.IFS(GetColor(F31)=24,CONCATENATE(F31," Robo"),OR(GetColor(F31)=-4142,GetColor(F31)=2),CONCATENATE(""),GetColor(F31)=6,CONCATENATE(F31," Oli"),GetColor(F31)=43,CONCATENATE(F31," Len"))</f>
        <v>17 Robo</v>
      </c>
      <c r="L31" s="11" t="str">
        <f>_xlfn.IFS(GetColor(G31)=24,CONCATENATE(G31," Robo"),OR(GetColor(G31)=-4142,GetColor(G31)=2),CONCATENATE(""),GetColor(G31)=6,CONCATENATE(G31," Oli"),GetColor(G31)=43,CONCATENATE(G31," Len"))</f>
        <v/>
      </c>
      <c r="M31" s="11" t="str">
        <f>_xlfn.IFS(GetColor(H31)=24,CONCATENATE(H31," Robo"),OR(GetColor(H31)=-4142,GetColor(H31)=2),CONCATENATE(""),GetColor(H31)=6,CONCATENATE(H31," Oli"),GetColor(H31)=43,CONCATENATE(H31," Len"))</f>
        <v>17 Robo</v>
      </c>
      <c r="N31" s="11" t="str">
        <f>_xlfn.IFS(GetColor(I31)=24,CONCATENATE(I31," Robo"),OR(GetColor(I31)=-4142,GetColor(I31)=2),CONCATENATE(""),GetColor(I31)=6,CONCATENATE(I31," Oli"),GetColor(I31)=43,CONCATENATE(I31," Len"))</f>
        <v/>
      </c>
    </row>
  </sheetData>
  <sortState xmlns:xlrd2="http://schemas.microsoft.com/office/spreadsheetml/2017/richdata2" ref="A2:I27">
    <sortCondition ref="A2:A27"/>
  </sortState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19C8-02EF-4474-9931-E6737616CB99}">
  <sheetPr codeName="Sheet3"/>
  <dimension ref="A1:C11"/>
  <sheetViews>
    <sheetView workbookViewId="0"/>
  </sheetViews>
  <sheetFormatPr defaultRowHeight="14.4" x14ac:dyDescent="0.3"/>
  <cols>
    <col min="1" max="1" width="13.6640625" bestFit="1" customWidth="1"/>
    <col min="3" max="3" width="11" bestFit="1" customWidth="1"/>
  </cols>
  <sheetData>
    <row r="1" spans="1:3" x14ac:dyDescent="0.3">
      <c r="A1" s="27" t="s">
        <v>55</v>
      </c>
      <c r="B1" s="16"/>
      <c r="C1" s="20" t="s">
        <v>54</v>
      </c>
    </row>
    <row r="2" spans="1:3" x14ac:dyDescent="0.3">
      <c r="A2" s="28" t="s">
        <v>55</v>
      </c>
      <c r="B2" s="16"/>
      <c r="C2" s="20"/>
    </row>
    <row r="3" spans="1:3" x14ac:dyDescent="0.3">
      <c r="A3" s="29" t="s">
        <v>55</v>
      </c>
      <c r="B3" s="16"/>
      <c r="C3" s="20"/>
    </row>
    <row r="4" spans="1:3" x14ac:dyDescent="0.3">
      <c r="A4" s="30" t="s">
        <v>57</v>
      </c>
      <c r="B4" s="16"/>
      <c r="C4" s="20" t="s">
        <v>56</v>
      </c>
    </row>
    <row r="5" spans="1:3" x14ac:dyDescent="0.3">
      <c r="A5" s="31" t="s">
        <v>57</v>
      </c>
      <c r="B5" s="16"/>
      <c r="C5" s="20"/>
    </row>
    <row r="6" spans="1:3" x14ac:dyDescent="0.3">
      <c r="A6" s="32" t="s">
        <v>57</v>
      </c>
      <c r="B6" s="16"/>
      <c r="C6" s="20"/>
    </row>
    <row r="7" spans="1:3" x14ac:dyDescent="0.3">
      <c r="A7" s="33" t="s">
        <v>59</v>
      </c>
      <c r="B7" s="16"/>
      <c r="C7" s="20" t="s">
        <v>58</v>
      </c>
    </row>
    <row r="8" spans="1:3" x14ac:dyDescent="0.3">
      <c r="A8" s="34" t="s">
        <v>59</v>
      </c>
      <c r="B8" s="16"/>
      <c r="C8" s="20"/>
    </row>
    <row r="9" spans="1:3" x14ac:dyDescent="0.3">
      <c r="A9" s="35" t="s">
        <v>62</v>
      </c>
      <c r="B9" s="16"/>
      <c r="C9" s="19"/>
    </row>
    <row r="10" spans="1:3" x14ac:dyDescent="0.3">
      <c r="A10" s="36" t="s">
        <v>60</v>
      </c>
      <c r="B10" s="16"/>
      <c r="C10" s="19"/>
    </row>
    <row r="11" spans="1:3" ht="28.8" x14ac:dyDescent="0.3">
      <c r="A11" s="37" t="s">
        <v>61</v>
      </c>
      <c r="B11" s="4"/>
      <c r="C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rozdelenie</vt:lpstr>
      <vt:lpstr>Sheet2</vt:lpstr>
      <vt:lpstr>rozdelenie!Print_Area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tkpuchov</dc:creator>
  <cp:keywords/>
  <dc:description/>
  <cp:lastModifiedBy>PC</cp:lastModifiedBy>
  <cp:revision/>
  <dcterms:created xsi:type="dcterms:W3CDTF">2019-04-23T16:11:14Z</dcterms:created>
  <dcterms:modified xsi:type="dcterms:W3CDTF">2019-07-11T12:14:12Z</dcterms:modified>
  <cp:category/>
  <cp:contentStatus/>
</cp:coreProperties>
</file>